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8" activeTab="1"/>
  </bookViews>
  <sheets>
    <sheet name="Income" sheetId="1" r:id="rId1"/>
    <sheet name="Expenditure" sheetId="2" r:id="rId2"/>
    <sheet name="Bank reconciliation" sheetId="3" r:id="rId3"/>
  </sheets>
  <definedNames>
    <definedName name="_xlnm.Print_Titles" localSheetId="1">'Expenditure'!$1:$3</definedName>
  </definedNames>
  <calcPr fullCalcOnLoad="1"/>
</workbook>
</file>

<file path=xl/comments2.xml><?xml version="1.0" encoding="utf-8"?>
<comments xmlns="http://schemas.openxmlformats.org/spreadsheetml/2006/main">
  <authors>
    <author>Phil Creek</author>
  </authors>
  <commentList>
    <comment ref="F113" authorId="0">
      <text>
        <r>
          <rPr>
            <b/>
            <sz val="8"/>
            <rFont val="Tahoma"/>
            <family val="2"/>
          </rPr>
          <t>Phil Creek: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<sst xmlns="http://schemas.openxmlformats.org/spreadsheetml/2006/main" count="404" uniqueCount="192">
  <si>
    <t>Date</t>
  </si>
  <si>
    <t>bacs / deposit</t>
  </si>
  <si>
    <t>Details</t>
  </si>
  <si>
    <t>Total Payments</t>
  </si>
  <si>
    <t>VAT</t>
  </si>
  <si>
    <t>Parks n Open Spaces</t>
  </si>
  <si>
    <t>Burial Ground</t>
  </si>
  <si>
    <t>General Admin</t>
  </si>
  <si>
    <t>Public Lighting</t>
  </si>
  <si>
    <t>Comments</t>
  </si>
  <si>
    <t>Ch No /so</t>
  </si>
  <si>
    <t>Public Lights</t>
  </si>
  <si>
    <t>Payment Particulars</t>
  </si>
  <si>
    <t>Total</t>
  </si>
  <si>
    <t>Bank Accounts</t>
  </si>
  <si>
    <t>Current Account</t>
  </si>
  <si>
    <t>Add receipts</t>
  </si>
  <si>
    <t>Receipts</t>
  </si>
  <si>
    <t>Int rec 30 Jun</t>
  </si>
  <si>
    <t>Int rec 30 Sep</t>
  </si>
  <si>
    <t>Int rec 31 Dec</t>
  </si>
  <si>
    <t>Int rec 31 Mar</t>
  </si>
  <si>
    <t>Deduct payments</t>
  </si>
  <si>
    <t>Bank Reconciliation</t>
  </si>
  <si>
    <t xml:space="preserve">  </t>
  </si>
  <si>
    <t>Add cash in transit</t>
  </si>
  <si>
    <t>Deduct unpresented cheques</t>
  </si>
  <si>
    <t>Balance as per above account</t>
  </si>
  <si>
    <t>Reserve Account</t>
  </si>
  <si>
    <t>Brinklow Castle Mound</t>
  </si>
  <si>
    <t>Castle Mound</t>
  </si>
  <si>
    <t>Balance at monthly meeting date.</t>
  </si>
  <si>
    <t>Balances per statements at 31 March 2014</t>
  </si>
  <si>
    <t>Current Account/Petty Cash</t>
  </si>
  <si>
    <t>200/63</t>
  </si>
  <si>
    <t>Int rec 28 Oct</t>
  </si>
  <si>
    <t>Int rec 30 Nov</t>
  </si>
  <si>
    <t>Int rec 30 Jan</t>
  </si>
  <si>
    <t>Int rec 27 Feb</t>
  </si>
  <si>
    <t xml:space="preserve">      </t>
  </si>
  <si>
    <t>Int rec 30 April</t>
  </si>
  <si>
    <t>Int rec May</t>
  </si>
  <si>
    <t>Balances at 1 April 2016</t>
  </si>
  <si>
    <t>Cashed?</t>
  </si>
  <si>
    <t>Neighbourhood Plan</t>
  </si>
  <si>
    <t>Neghbourhood Plan</t>
  </si>
  <si>
    <t>Brinklow Parish Council    Expenditure    1 April 2017 to 31 March 2018</t>
  </si>
  <si>
    <t>Brinklow Parish Council Income 1 April 2017 to 31 March 2018</t>
  </si>
  <si>
    <t>Brinklow Parish Council    1 April 2017 to 31 March 2018</t>
  </si>
  <si>
    <t>Int rec July</t>
  </si>
  <si>
    <t>Int rec Aug</t>
  </si>
  <si>
    <t>Rainbow Garden Svcs</t>
  </si>
  <si>
    <t>Mowing half year in advance</t>
  </si>
  <si>
    <t>Jennifer Lampert</t>
  </si>
  <si>
    <t>Plan consultancy</t>
  </si>
  <si>
    <t>7/4</t>
  </si>
  <si>
    <t>Secure-a-Field</t>
  </si>
  <si>
    <t>Play area fencing</t>
  </si>
  <si>
    <t>6/4</t>
  </si>
  <si>
    <t>bacs</t>
  </si>
  <si>
    <t>Half year precept</t>
  </si>
  <si>
    <t>RBC</t>
  </si>
  <si>
    <t>NEST</t>
  </si>
  <si>
    <t>Clerk's pension</t>
  </si>
  <si>
    <t>13/4</t>
  </si>
  <si>
    <t>E.On</t>
  </si>
  <si>
    <t>Quarterly power bill</t>
  </si>
  <si>
    <t>Cambridgeshire Acre</t>
  </si>
  <si>
    <t>Payroll services</t>
  </si>
  <si>
    <t>Gordon Betts</t>
  </si>
  <si>
    <t>Flyer printing</t>
  </si>
  <si>
    <t>Bulbs and bedding plants</t>
  </si>
  <si>
    <t>Vera Mcbay</t>
  </si>
  <si>
    <t>David Lowe</t>
  </si>
  <si>
    <t>Display board</t>
  </si>
  <si>
    <t>C Fouracre</t>
  </si>
  <si>
    <t>Fence repair</t>
  </si>
  <si>
    <t>John Reid</t>
  </si>
  <si>
    <t>Misc for play area</t>
  </si>
  <si>
    <t>WALC</t>
  </si>
  <si>
    <t>Subscriptions</t>
  </si>
  <si>
    <t>P Creek</t>
  </si>
  <si>
    <t>Taxed salary and expenses</t>
  </si>
  <si>
    <t>E Friswell</t>
  </si>
  <si>
    <t>Burial duties</t>
  </si>
  <si>
    <t>11/5</t>
  </si>
  <si>
    <t>J Reid</t>
  </si>
  <si>
    <t>Screws, notices</t>
  </si>
  <si>
    <t>V Smith</t>
  </si>
  <si>
    <t>Misc sundries</t>
  </si>
  <si>
    <t>Lakeside</t>
  </si>
  <si>
    <t>Grass mowing</t>
  </si>
  <si>
    <t>TG Electrical</t>
  </si>
  <si>
    <t>Fit defibrilator</t>
  </si>
  <si>
    <t>Severn Trent</t>
  </si>
  <si>
    <t>Water supply to memorial</t>
  </si>
  <si>
    <t>y</t>
  </si>
  <si>
    <t>1/4</t>
  </si>
  <si>
    <t>10/5</t>
  </si>
  <si>
    <t>15/6</t>
  </si>
  <si>
    <t>Bouquet</t>
  </si>
  <si>
    <t>Fosse Security</t>
  </si>
  <si>
    <t>CCTV</t>
  </si>
  <si>
    <t>M Lavin</t>
  </si>
  <si>
    <t>Stationery, ink</t>
  </si>
  <si>
    <t>Signage</t>
  </si>
  <si>
    <t>J Boonham</t>
  </si>
  <si>
    <t>Misc expenses</t>
  </si>
  <si>
    <t>J Lomas</t>
  </si>
  <si>
    <t>Litter pickers</t>
  </si>
  <si>
    <t>M Jeffs</t>
  </si>
  <si>
    <t>Internal audit</t>
  </si>
  <si>
    <t>WREN</t>
  </si>
  <si>
    <t>Play equipment grant</t>
  </si>
  <si>
    <t>5/6</t>
  </si>
  <si>
    <t>R Pearson</t>
  </si>
  <si>
    <t>Memorial plants</t>
  </si>
  <si>
    <t>13/7</t>
  </si>
  <si>
    <t>30/5</t>
  </si>
  <si>
    <t>,2/6</t>
  </si>
  <si>
    <t>Groundwork UK</t>
  </si>
  <si>
    <t>Grant towards plan</t>
  </si>
  <si>
    <t>22/6</t>
  </si>
  <si>
    <t>Payor deceased</t>
  </si>
  <si>
    <t>Computer, taxed salary</t>
  </si>
  <si>
    <t>Zurich Municipal</t>
  </si>
  <si>
    <t>Public liability insurance</t>
  </si>
  <si>
    <t>A Plester</t>
  </si>
  <si>
    <t>Tree removal</t>
  </si>
  <si>
    <t>Post Office Ltd</t>
  </si>
  <si>
    <t>Withheld income tax</t>
  </si>
  <si>
    <t>Burials</t>
  </si>
  <si>
    <t>16/6</t>
  </si>
  <si>
    <t>Internment</t>
  </si>
  <si>
    <t>Skelton re-issue</t>
  </si>
  <si>
    <t>11/7</t>
  </si>
  <si>
    <t>17/7</t>
  </si>
  <si>
    <t>Stately Fabrication</t>
  </si>
  <si>
    <t>Tennis court gate</t>
  </si>
  <si>
    <t>T Heenan</t>
  </si>
  <si>
    <t>Printer cartridge</t>
  </si>
  <si>
    <t>3/8</t>
  </si>
  <si>
    <t>V McBay</t>
  </si>
  <si>
    <t>CPRC</t>
  </si>
  <si>
    <t>Donation</t>
  </si>
  <si>
    <t>X2Connect</t>
  </si>
  <si>
    <t>phone box glazing</t>
  </si>
  <si>
    <t>Sports Surfacing</t>
  </si>
  <si>
    <t>Tennis court  refurb</t>
  </si>
  <si>
    <t>Wizard Embroidery</t>
  </si>
  <si>
    <t>Lenghthsmen high viz</t>
  </si>
  <si>
    <t>22/8</t>
  </si>
  <si>
    <t>People and Places Ltd</t>
  </si>
  <si>
    <t>Consultancy</t>
  </si>
  <si>
    <t>Styvechal Estate</t>
  </si>
  <si>
    <t>Half year rent</t>
  </si>
  <si>
    <t>14/7</t>
  </si>
  <si>
    <t>VAT rebate</t>
  </si>
  <si>
    <t>14/9</t>
  </si>
  <si>
    <t>8/8</t>
  </si>
  <si>
    <t>Lengthsman sundries</t>
  </si>
  <si>
    <t>S. A. &amp; E. Friswell</t>
  </si>
  <si>
    <t>Fencing and tree work</t>
  </si>
  <si>
    <t>Rubbish bins</t>
  </si>
  <si>
    <t>Brinklow Festivl</t>
  </si>
  <si>
    <t>Advertisement</t>
  </si>
  <si>
    <t>Salary,tax rebate,expenses</t>
  </si>
  <si>
    <t>7/9</t>
  </si>
  <si>
    <t>13/9</t>
  </si>
  <si>
    <t>Missen,Mawson,Galpin</t>
  </si>
  <si>
    <t>9/10</t>
  </si>
  <si>
    <t>NTBC</t>
  </si>
  <si>
    <t>2/10</t>
  </si>
  <si>
    <t>12/10</t>
  </si>
  <si>
    <t>Krishna Enterprises</t>
  </si>
  <si>
    <t>( Steers) Printing</t>
  </si>
  <si>
    <t>Power bill</t>
  </si>
  <si>
    <t>Misc. expenses</t>
  </si>
  <si>
    <t>Round the Revel</t>
  </si>
  <si>
    <t>Grass cutting/strimming</t>
  </si>
  <si>
    <t>B. J. Evans</t>
  </si>
  <si>
    <t>Flail hedge</t>
  </si>
  <si>
    <t>Spring bulbs</t>
  </si>
  <si>
    <t>Dishonoured cheque</t>
  </si>
  <si>
    <t>22/9</t>
  </si>
  <si>
    <t>Missen</t>
  </si>
  <si>
    <t>9/11</t>
  </si>
  <si>
    <t>Memorial water supply</t>
  </si>
  <si>
    <t>Memorial winter plants</t>
  </si>
  <si>
    <t>Spoilt cheque</t>
  </si>
  <si>
    <t>Bernhard's</t>
  </si>
  <si>
    <t>Tree and sundries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</si>
</sst>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1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/>
    </xf>
    <xf numFmtId="2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 quotePrefix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2" fontId="1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0" fontId="3" fillId="0" borderId="1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4">
      <selection activeCell="C15" sqref="C15"/>
    </sheetView>
  </sheetViews>
  <sheetFormatPr defaultColWidth="9.140625" defaultRowHeight="12.75"/>
  <cols>
    <col min="1" max="1" width="7.140625" style="5" customWidth="1"/>
    <col min="2" max="2" width="7.28125" style="5" customWidth="1"/>
    <col min="3" max="3" width="20.8515625" style="5" customWidth="1"/>
    <col min="4" max="4" width="13.57421875" style="5" customWidth="1"/>
    <col min="5" max="5" width="8.140625" style="5" customWidth="1"/>
    <col min="6" max="6" width="8.28125" style="5" customWidth="1"/>
    <col min="7" max="7" width="8.421875" style="5" customWidth="1"/>
    <col min="8" max="8" width="8.28125" style="5" customWidth="1"/>
    <col min="9" max="9" width="8.421875" style="5" customWidth="1"/>
    <col min="10" max="10" width="8.140625" style="5" customWidth="1"/>
    <col min="11" max="11" width="19.8515625" style="5" customWidth="1"/>
    <col min="12" max="16384" width="9.140625" style="5" customWidth="1"/>
  </cols>
  <sheetData>
    <row r="1" ht="11.25">
      <c r="A1" s="6" t="s">
        <v>47</v>
      </c>
    </row>
    <row r="3" spans="1:11" s="10" customFormat="1" ht="33.75">
      <c r="A3" s="7" t="s">
        <v>0</v>
      </c>
      <c r="B3" s="8" t="s">
        <v>1</v>
      </c>
      <c r="C3" s="8" t="s">
        <v>2</v>
      </c>
      <c r="D3" s="7" t="s">
        <v>3</v>
      </c>
      <c r="E3" s="7" t="s">
        <v>5</v>
      </c>
      <c r="F3" s="7" t="s">
        <v>6</v>
      </c>
      <c r="G3" s="7" t="s">
        <v>7</v>
      </c>
      <c r="H3" s="9" t="s">
        <v>30</v>
      </c>
      <c r="I3" s="9" t="s">
        <v>45</v>
      </c>
      <c r="J3" s="7" t="s">
        <v>8</v>
      </c>
      <c r="K3" s="7" t="s">
        <v>9</v>
      </c>
    </row>
    <row r="4" spans="1:11" ht="11.25">
      <c r="A4" s="47" t="s">
        <v>58</v>
      </c>
      <c r="B4" s="46" t="s">
        <v>59</v>
      </c>
      <c r="C4" s="46" t="s">
        <v>60</v>
      </c>
      <c r="D4" s="48">
        <v>14336</v>
      </c>
      <c r="E4" s="48"/>
      <c r="F4" s="48"/>
      <c r="G4" s="48">
        <v>14336</v>
      </c>
      <c r="H4" s="48"/>
      <c r="I4" s="48"/>
      <c r="J4" s="48"/>
      <c r="K4" s="46" t="s">
        <v>61</v>
      </c>
    </row>
    <row r="5" spans="1:11" ht="11.25">
      <c r="A5" s="47" t="s">
        <v>64</v>
      </c>
      <c r="B5" s="46" t="s">
        <v>59</v>
      </c>
      <c r="C5" s="46" t="s">
        <v>112</v>
      </c>
      <c r="D5" s="48">
        <v>36000</v>
      </c>
      <c r="E5" s="48">
        <v>36000</v>
      </c>
      <c r="F5" s="48"/>
      <c r="G5" s="48"/>
      <c r="H5" s="48"/>
      <c r="I5" s="48"/>
      <c r="J5" s="48"/>
      <c r="K5" s="45" t="s">
        <v>113</v>
      </c>
    </row>
    <row r="6" spans="1:11" ht="11.25">
      <c r="A6" s="47" t="s">
        <v>118</v>
      </c>
      <c r="B6" s="46" t="s">
        <v>59</v>
      </c>
      <c r="C6" s="46" t="s">
        <v>112</v>
      </c>
      <c r="D6" s="48">
        <v>4000</v>
      </c>
      <c r="E6" s="48">
        <v>4000</v>
      </c>
      <c r="F6" s="48"/>
      <c r="G6" s="48"/>
      <c r="H6" s="48"/>
      <c r="I6" s="48"/>
      <c r="J6" s="48"/>
      <c r="K6" s="45" t="s">
        <v>113</v>
      </c>
    </row>
    <row r="7" spans="1:11" ht="11.25">
      <c r="A7" s="47" t="s">
        <v>119</v>
      </c>
      <c r="B7" s="46" t="s">
        <v>59</v>
      </c>
      <c r="C7" s="46" t="s">
        <v>120</v>
      </c>
      <c r="D7" s="48">
        <v>3749</v>
      </c>
      <c r="E7" s="48"/>
      <c r="F7" s="48"/>
      <c r="G7" s="48"/>
      <c r="H7" s="48"/>
      <c r="I7" s="48">
        <v>3749</v>
      </c>
      <c r="J7" s="48"/>
      <c r="K7" s="46" t="s">
        <v>121</v>
      </c>
    </row>
    <row r="8" spans="1:11" ht="11.25">
      <c r="A8" s="47" t="s">
        <v>132</v>
      </c>
      <c r="B8" s="46">
        <v>319</v>
      </c>
      <c r="C8" s="46" t="s">
        <v>131</v>
      </c>
      <c r="D8" s="48">
        <v>1500</v>
      </c>
      <c r="E8" s="48"/>
      <c r="F8" s="48">
        <v>1500</v>
      </c>
      <c r="G8" s="48"/>
      <c r="H8" s="48"/>
      <c r="I8" s="48"/>
      <c r="J8" s="48"/>
      <c r="K8" s="46"/>
    </row>
    <row r="9" spans="1:11" ht="11.25">
      <c r="A9" s="49" t="s">
        <v>156</v>
      </c>
      <c r="B9" s="46">
        <v>320</v>
      </c>
      <c r="C9" s="46" t="s">
        <v>133</v>
      </c>
      <c r="D9" s="48">
        <v>250</v>
      </c>
      <c r="E9" s="48"/>
      <c r="F9" s="48">
        <v>250</v>
      </c>
      <c r="G9" s="48"/>
      <c r="H9" s="48"/>
      <c r="I9" s="48"/>
      <c r="J9" s="48"/>
      <c r="K9" s="46" t="s">
        <v>134</v>
      </c>
    </row>
    <row r="10" spans="1:11" ht="11.25">
      <c r="A10" s="49" t="s">
        <v>141</v>
      </c>
      <c r="B10" s="46" t="s">
        <v>59</v>
      </c>
      <c r="C10" s="46" t="s">
        <v>157</v>
      </c>
      <c r="D10" s="48">
        <v>11000.92</v>
      </c>
      <c r="E10" s="48"/>
      <c r="F10" s="48"/>
      <c r="G10" s="48">
        <v>11000.92</v>
      </c>
      <c r="H10" s="48"/>
      <c r="I10" s="48"/>
      <c r="J10" s="48"/>
      <c r="K10" s="46" t="s">
        <v>157</v>
      </c>
    </row>
    <row r="11" spans="1:11" ht="11.25">
      <c r="A11" s="49" t="s">
        <v>167</v>
      </c>
      <c r="B11" s="46" t="s">
        <v>59</v>
      </c>
      <c r="C11" s="46" t="s">
        <v>60</v>
      </c>
      <c r="D11" s="48">
        <v>14336</v>
      </c>
      <c r="E11" s="48"/>
      <c r="F11" s="48"/>
      <c r="G11" s="48">
        <v>14336</v>
      </c>
      <c r="H11" s="48"/>
      <c r="I11" s="48"/>
      <c r="J11" s="48"/>
      <c r="K11" s="53" t="s">
        <v>61</v>
      </c>
    </row>
    <row r="12" spans="1:11" ht="11.25">
      <c r="A12" s="49" t="s">
        <v>168</v>
      </c>
      <c r="B12" s="46">
        <v>322</v>
      </c>
      <c r="C12" s="46" t="s">
        <v>131</v>
      </c>
      <c r="D12" s="48">
        <v>725</v>
      </c>
      <c r="E12" s="48"/>
      <c r="F12" s="48">
        <v>725</v>
      </c>
      <c r="G12" s="48"/>
      <c r="H12" s="48"/>
      <c r="I12" s="48"/>
      <c r="J12" s="48"/>
      <c r="K12" s="46" t="s">
        <v>169</v>
      </c>
    </row>
    <row r="13" spans="1:11" ht="11.25">
      <c r="A13" s="49"/>
      <c r="B13" s="46"/>
      <c r="C13" s="46"/>
      <c r="D13" s="48"/>
      <c r="E13" s="48"/>
      <c r="F13" s="48"/>
      <c r="G13" s="48"/>
      <c r="H13" s="48"/>
      <c r="I13" s="48"/>
      <c r="J13" s="48"/>
      <c r="K13" s="46"/>
    </row>
    <row r="14" spans="1:11" ht="11.25">
      <c r="A14" s="49"/>
      <c r="B14" s="46"/>
      <c r="C14" s="46"/>
      <c r="D14" s="48"/>
      <c r="E14" s="48"/>
      <c r="F14" s="48"/>
      <c r="G14" s="48"/>
      <c r="H14" s="48"/>
      <c r="I14" s="48"/>
      <c r="J14" s="48"/>
      <c r="K14" s="46"/>
    </row>
    <row r="15" spans="1:11" ht="11.25">
      <c r="A15" s="49"/>
      <c r="B15" s="46"/>
      <c r="C15" s="46"/>
      <c r="D15" s="50"/>
      <c r="E15" s="48"/>
      <c r="F15" s="50"/>
      <c r="G15" s="48"/>
      <c r="H15" s="48"/>
      <c r="I15" s="48"/>
      <c r="J15" s="48"/>
      <c r="K15" s="46"/>
    </row>
    <row r="16" spans="1:11" ht="11.25">
      <c r="A16" s="49"/>
      <c r="B16" s="46"/>
      <c r="C16" s="46"/>
      <c r="D16" s="48"/>
      <c r="E16" s="48"/>
      <c r="F16" s="48"/>
      <c r="G16" s="48"/>
      <c r="H16" s="48"/>
      <c r="I16" s="48"/>
      <c r="J16" s="48"/>
      <c r="K16" s="46"/>
    </row>
    <row r="17" spans="1:11" ht="11.25">
      <c r="A17" s="49"/>
      <c r="B17" s="46"/>
      <c r="C17" s="46"/>
      <c r="D17" s="48"/>
      <c r="E17" s="48"/>
      <c r="F17" s="48"/>
      <c r="G17" s="48"/>
      <c r="H17" s="48"/>
      <c r="I17" s="48"/>
      <c r="J17" s="48"/>
      <c r="K17" s="46"/>
    </row>
    <row r="18" spans="1:11" ht="11.25">
      <c r="A18" s="49"/>
      <c r="B18" s="46"/>
      <c r="C18" s="46"/>
      <c r="D18" s="48"/>
      <c r="E18" s="48"/>
      <c r="F18" s="48"/>
      <c r="G18" s="48"/>
      <c r="H18" s="48"/>
      <c r="I18" s="48"/>
      <c r="J18" s="48"/>
      <c r="K18" s="46"/>
    </row>
    <row r="19" spans="1:11" ht="11.25">
      <c r="A19" s="49"/>
      <c r="B19" s="46"/>
      <c r="C19" s="46"/>
      <c r="D19" s="48"/>
      <c r="E19" s="48"/>
      <c r="F19" s="48"/>
      <c r="G19" s="48"/>
      <c r="H19" s="48"/>
      <c r="I19" s="48"/>
      <c r="J19" s="48"/>
      <c r="K19" s="46"/>
    </row>
    <row r="20" spans="1:11" ht="11.25">
      <c r="A20" s="49"/>
      <c r="B20" s="46"/>
      <c r="C20" s="46"/>
      <c r="D20" s="48"/>
      <c r="E20" s="48"/>
      <c r="F20" s="48"/>
      <c r="G20" s="48"/>
      <c r="H20" s="48"/>
      <c r="I20" s="48"/>
      <c r="J20" s="48"/>
      <c r="K20" s="46"/>
    </row>
    <row r="21" spans="1:11" ht="11.25">
      <c r="A21" s="49"/>
      <c r="B21" s="46"/>
      <c r="C21" s="46"/>
      <c r="D21" s="48"/>
      <c r="E21" s="48"/>
      <c r="F21" s="48"/>
      <c r="G21" s="48"/>
      <c r="H21" s="48"/>
      <c r="I21" s="48"/>
      <c r="J21" s="48"/>
      <c r="K21" s="46"/>
    </row>
    <row r="22" spans="1:11" ht="11.25">
      <c r="A22" s="49"/>
      <c r="B22" s="46"/>
      <c r="C22" s="46"/>
      <c r="D22" s="48"/>
      <c r="E22" s="48"/>
      <c r="F22" s="48"/>
      <c r="G22" s="48"/>
      <c r="H22" s="48"/>
      <c r="I22" s="48"/>
      <c r="J22" s="48"/>
      <c r="K22" s="46"/>
    </row>
    <row r="23" spans="1:11" ht="11.25">
      <c r="A23" s="49"/>
      <c r="B23" s="46"/>
      <c r="C23" s="46"/>
      <c r="D23" s="48"/>
      <c r="E23" s="48"/>
      <c r="F23" s="48"/>
      <c r="G23" s="48"/>
      <c r="H23" s="48"/>
      <c r="I23" s="48"/>
      <c r="J23" s="48"/>
      <c r="K23" s="46"/>
    </row>
    <row r="24" spans="1:11" ht="11.25">
      <c r="A24" s="49"/>
      <c r="B24" s="46"/>
      <c r="C24" s="46"/>
      <c r="D24" s="48"/>
      <c r="E24" s="48"/>
      <c r="F24" s="48"/>
      <c r="G24" s="48"/>
      <c r="H24" s="48"/>
      <c r="I24" s="48"/>
      <c r="J24" s="48"/>
      <c r="K24" s="46"/>
    </row>
    <row r="25" spans="1:11" ht="11.25">
      <c r="A25" s="49"/>
      <c r="B25" s="46"/>
      <c r="C25" s="46"/>
      <c r="D25" s="48"/>
      <c r="E25" s="48"/>
      <c r="F25" s="48"/>
      <c r="G25" s="48"/>
      <c r="H25" s="48"/>
      <c r="I25" s="48"/>
      <c r="J25" s="48"/>
      <c r="K25" s="46"/>
    </row>
    <row r="26" spans="1:11" ht="11.25">
      <c r="A26" s="49"/>
      <c r="B26" s="46"/>
      <c r="C26" s="46"/>
      <c r="D26" s="48"/>
      <c r="E26" s="48"/>
      <c r="F26" s="48"/>
      <c r="G26" s="48"/>
      <c r="H26" s="48"/>
      <c r="I26" s="48"/>
      <c r="J26" s="48"/>
      <c r="K26" s="46"/>
    </row>
    <row r="27" spans="1:11" ht="11.25" thickBot="1">
      <c r="A27" s="47"/>
      <c r="B27" s="46"/>
      <c r="C27" s="46"/>
      <c r="D27" s="51"/>
      <c r="E27" s="51"/>
      <c r="F27" s="51"/>
      <c r="G27" s="51"/>
      <c r="H27" s="51"/>
      <c r="I27" s="51"/>
      <c r="J27" s="51"/>
      <c r="K27" s="46"/>
    </row>
    <row r="28" spans="1:11" ht="12" thickBot="1" thickTop="1">
      <c r="A28" s="46"/>
      <c r="B28" s="46"/>
      <c r="C28" s="46"/>
      <c r="D28" s="52">
        <f>SUM(D4:D27)</f>
        <v>85896.92</v>
      </c>
      <c r="E28" s="52">
        <f>SUM(E4:E26)</f>
        <v>40000</v>
      </c>
      <c r="F28" s="52">
        <f>SUM(F4:F26)</f>
        <v>2475</v>
      </c>
      <c r="G28" s="52">
        <f>SUM(G4:G27)</f>
        <v>39672.92</v>
      </c>
      <c r="H28" s="52">
        <f>SUM(H4:H27)</f>
        <v>0</v>
      </c>
      <c r="I28" s="52">
        <f>SUM(I4:I26)</f>
        <v>3749</v>
      </c>
      <c r="J28" s="52"/>
      <c r="K28" s="48">
        <f>SUM(E28:J28)</f>
        <v>85896.92</v>
      </c>
    </row>
    <row r="29" ht="11.2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1">
      <pane ySplit="3" topLeftCell="A82" activePane="bottomLeft" state="frozen"/>
      <selection pane="topLeft" activeCell="D33" sqref="D33"/>
      <selection pane="bottomLeft" activeCell="E91" sqref="E91"/>
    </sheetView>
  </sheetViews>
  <sheetFormatPr defaultColWidth="9.140625" defaultRowHeight="12.75"/>
  <cols>
    <col min="1" max="1" width="6.28125" style="5" customWidth="1"/>
    <col min="2" max="2" width="7.140625" style="13" customWidth="1"/>
    <col min="3" max="3" width="17.7109375" style="5" customWidth="1"/>
    <col min="4" max="4" width="5.140625" style="5" customWidth="1"/>
    <col min="5" max="5" width="9.421875" style="5" bestFit="1" customWidth="1"/>
    <col min="6" max="6" width="8.421875" style="5" customWidth="1"/>
    <col min="7" max="7" width="8.57421875" style="5" customWidth="1"/>
    <col min="8" max="8" width="7.8515625" style="5" customWidth="1"/>
    <col min="9" max="9" width="8.28125" style="5" customWidth="1"/>
    <col min="10" max="10" width="7.7109375" style="5" customWidth="1"/>
    <col min="11" max="11" width="8.421875" style="5" customWidth="1"/>
    <col min="12" max="12" width="8.00390625" style="5" customWidth="1"/>
    <col min="13" max="13" width="18.00390625" style="5" customWidth="1"/>
    <col min="14" max="16384" width="9.140625" style="5" customWidth="1"/>
  </cols>
  <sheetData>
    <row r="1" spans="1:2" ht="12">
      <c r="A1" s="6" t="s">
        <v>46</v>
      </c>
      <c r="B1" s="5"/>
    </row>
    <row r="2" spans="1:13" ht="12">
      <c r="A2" s="40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9" s="10" customFormat="1" ht="48">
      <c r="A3" s="7" t="s">
        <v>0</v>
      </c>
      <c r="B3" s="7" t="s">
        <v>10</v>
      </c>
      <c r="C3" s="8" t="s">
        <v>2</v>
      </c>
      <c r="D3" s="7" t="s">
        <v>43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44</v>
      </c>
      <c r="K3" s="9" t="s">
        <v>29</v>
      </c>
      <c r="L3" s="7" t="s">
        <v>11</v>
      </c>
      <c r="M3" s="7" t="s">
        <v>12</v>
      </c>
      <c r="N3" s="29"/>
      <c r="O3" s="30"/>
      <c r="P3" s="31"/>
      <c r="Q3" s="31"/>
      <c r="R3" s="31"/>
      <c r="S3" s="31"/>
    </row>
    <row r="4" spans="1:13" s="10" customFormat="1" ht="12">
      <c r="A4" s="1" t="s">
        <v>97</v>
      </c>
      <c r="B4" s="2">
        <v>1764</v>
      </c>
      <c r="C4" s="3" t="s">
        <v>51</v>
      </c>
      <c r="D4" s="3" t="s">
        <v>96</v>
      </c>
      <c r="E4" s="11">
        <v>2391.2</v>
      </c>
      <c r="F4" s="11">
        <v>398.53</v>
      </c>
      <c r="G4" s="11">
        <v>1992.67</v>
      </c>
      <c r="H4" s="11"/>
      <c r="I4" s="11"/>
      <c r="J4" s="11"/>
      <c r="K4" s="11"/>
      <c r="L4" s="11"/>
      <c r="M4" s="14" t="s">
        <v>52</v>
      </c>
    </row>
    <row r="5" spans="1:13" s="10" customFormat="1" ht="12">
      <c r="A5" s="1" t="s">
        <v>97</v>
      </c>
      <c r="B5" s="2">
        <v>1765</v>
      </c>
      <c r="C5" s="3" t="s">
        <v>53</v>
      </c>
      <c r="D5" s="3" t="s">
        <v>96</v>
      </c>
      <c r="E5" s="11">
        <v>1018.8</v>
      </c>
      <c r="F5" s="11">
        <v>169.8</v>
      </c>
      <c r="G5" s="11"/>
      <c r="H5" s="11"/>
      <c r="I5" s="11"/>
      <c r="J5" s="11">
        <v>849</v>
      </c>
      <c r="K5" s="11"/>
      <c r="L5" s="11"/>
      <c r="M5" s="14" t="s">
        <v>54</v>
      </c>
    </row>
    <row r="6" spans="1:13" s="10" customFormat="1" ht="12">
      <c r="A6" s="1" t="s">
        <v>97</v>
      </c>
      <c r="B6" s="2">
        <v>1766</v>
      </c>
      <c r="C6" s="3" t="s">
        <v>53</v>
      </c>
      <c r="D6" s="3" t="s">
        <v>96</v>
      </c>
      <c r="E6" s="11">
        <v>480</v>
      </c>
      <c r="F6" s="11">
        <v>80</v>
      </c>
      <c r="G6" s="11"/>
      <c r="H6" s="11"/>
      <c r="I6" s="11"/>
      <c r="J6" s="11">
        <v>400</v>
      </c>
      <c r="K6" s="11"/>
      <c r="L6" s="11"/>
      <c r="M6" s="14" t="s">
        <v>54</v>
      </c>
    </row>
    <row r="7" spans="1:13" s="10" customFormat="1" ht="12">
      <c r="A7" s="42" t="s">
        <v>55</v>
      </c>
      <c r="B7" s="26">
        <v>1811</v>
      </c>
      <c r="C7" s="25" t="s">
        <v>56</v>
      </c>
      <c r="D7" s="25" t="s">
        <v>96</v>
      </c>
      <c r="E7" s="34">
        <v>7670.4</v>
      </c>
      <c r="F7" s="34">
        <v>1278.4</v>
      </c>
      <c r="G7" s="34">
        <v>6392</v>
      </c>
      <c r="H7" s="35"/>
      <c r="I7" s="35"/>
      <c r="J7" s="36"/>
      <c r="K7" s="37"/>
      <c r="L7" s="34"/>
      <c r="M7" s="32" t="s">
        <v>57</v>
      </c>
    </row>
    <row r="8" spans="1:13" ht="12">
      <c r="A8" s="12" t="s">
        <v>64</v>
      </c>
      <c r="B8" s="2">
        <v>1812</v>
      </c>
      <c r="C8" s="3" t="s">
        <v>65</v>
      </c>
      <c r="D8" s="3" t="s">
        <v>96</v>
      </c>
      <c r="E8" s="11">
        <v>621.13</v>
      </c>
      <c r="F8" s="11">
        <v>103.52</v>
      </c>
      <c r="G8" s="11"/>
      <c r="H8" s="11"/>
      <c r="I8" s="11"/>
      <c r="J8" s="11"/>
      <c r="K8" s="11"/>
      <c r="L8" s="11">
        <v>517.61</v>
      </c>
      <c r="M8" s="14" t="s">
        <v>66</v>
      </c>
    </row>
    <row r="9" spans="1:13" ht="12">
      <c r="A9" s="1" t="s">
        <v>64</v>
      </c>
      <c r="B9" s="2">
        <v>1813</v>
      </c>
      <c r="C9" s="3" t="s">
        <v>67</v>
      </c>
      <c r="D9" s="3" t="s">
        <v>96</v>
      </c>
      <c r="E9" s="11">
        <v>216</v>
      </c>
      <c r="F9" s="11">
        <v>36</v>
      </c>
      <c r="G9" s="11"/>
      <c r="H9" s="11"/>
      <c r="I9" s="11">
        <v>180</v>
      </c>
      <c r="J9" s="11"/>
      <c r="K9" s="11"/>
      <c r="L9" s="11"/>
      <c r="M9" s="14" t="s">
        <v>68</v>
      </c>
    </row>
    <row r="10" spans="1:13" ht="12">
      <c r="A10" s="12" t="s">
        <v>64</v>
      </c>
      <c r="B10" s="2">
        <v>1814</v>
      </c>
      <c r="C10" s="3" t="s">
        <v>69</v>
      </c>
      <c r="D10" s="3" t="s">
        <v>96</v>
      </c>
      <c r="E10" s="11">
        <v>87.55</v>
      </c>
      <c r="F10" s="11">
        <v>14.59</v>
      </c>
      <c r="G10" s="11"/>
      <c r="H10" s="11"/>
      <c r="I10" s="11"/>
      <c r="J10" s="11">
        <v>72.96</v>
      </c>
      <c r="K10" s="11"/>
      <c r="L10" s="11"/>
      <c r="M10" s="14" t="s">
        <v>70</v>
      </c>
    </row>
    <row r="11" spans="1:13" ht="12">
      <c r="A11" s="12" t="s">
        <v>64</v>
      </c>
      <c r="B11" s="2">
        <v>1815</v>
      </c>
      <c r="C11" s="3" t="s">
        <v>72</v>
      </c>
      <c r="D11" s="3" t="s">
        <v>96</v>
      </c>
      <c r="E11" s="11">
        <v>65</v>
      </c>
      <c r="F11" s="11"/>
      <c r="G11" s="11">
        <v>65</v>
      </c>
      <c r="H11" s="11"/>
      <c r="I11" s="11"/>
      <c r="J11" s="11"/>
      <c r="K11" s="11"/>
      <c r="L11" s="11"/>
      <c r="M11" s="14" t="s">
        <v>71</v>
      </c>
    </row>
    <row r="12" spans="1:13" ht="12">
      <c r="A12" s="1" t="s">
        <v>64</v>
      </c>
      <c r="B12" s="2">
        <v>1816</v>
      </c>
      <c r="C12" s="3" t="s">
        <v>73</v>
      </c>
      <c r="D12" s="3" t="s">
        <v>96</v>
      </c>
      <c r="E12" s="11">
        <v>173.99</v>
      </c>
      <c r="F12" s="11">
        <v>29</v>
      </c>
      <c r="G12" s="11"/>
      <c r="H12" s="11"/>
      <c r="I12" s="11"/>
      <c r="J12" s="11">
        <v>144.99</v>
      </c>
      <c r="K12" s="11"/>
      <c r="L12" s="11"/>
      <c r="M12" s="14" t="s">
        <v>74</v>
      </c>
    </row>
    <row r="13" spans="1:13" ht="12">
      <c r="A13" s="1" t="s">
        <v>64</v>
      </c>
      <c r="B13" s="2">
        <v>1817</v>
      </c>
      <c r="C13" s="3" t="s">
        <v>75</v>
      </c>
      <c r="D13" s="3" t="s">
        <v>96</v>
      </c>
      <c r="E13" s="11">
        <v>190</v>
      </c>
      <c r="F13" s="11"/>
      <c r="G13" s="11">
        <v>190</v>
      </c>
      <c r="H13" s="11"/>
      <c r="I13" s="11"/>
      <c r="J13" s="11"/>
      <c r="K13" s="11"/>
      <c r="L13" s="11"/>
      <c r="M13" s="14" t="s">
        <v>76</v>
      </c>
    </row>
    <row r="14" spans="1:13" ht="12">
      <c r="A14" s="12" t="s">
        <v>64</v>
      </c>
      <c r="B14" s="2">
        <v>1818</v>
      </c>
      <c r="C14" s="3" t="s">
        <v>77</v>
      </c>
      <c r="D14" s="3" t="s">
        <v>96</v>
      </c>
      <c r="E14" s="11">
        <v>104.85</v>
      </c>
      <c r="F14" s="11"/>
      <c r="G14" s="11">
        <v>104.85</v>
      </c>
      <c r="H14" s="11"/>
      <c r="I14" s="11"/>
      <c r="J14" s="11"/>
      <c r="K14" s="11"/>
      <c r="L14" s="11"/>
      <c r="M14" s="14" t="s">
        <v>78</v>
      </c>
    </row>
    <row r="15" spans="1:13" ht="12">
      <c r="A15" s="12" t="s">
        <v>64</v>
      </c>
      <c r="B15" s="2">
        <v>1819</v>
      </c>
      <c r="C15" s="3" t="s">
        <v>79</v>
      </c>
      <c r="D15" s="3" t="s">
        <v>96</v>
      </c>
      <c r="E15" s="11">
        <v>367.15</v>
      </c>
      <c r="F15" s="11"/>
      <c r="G15" s="11"/>
      <c r="H15" s="11"/>
      <c r="I15" s="11">
        <v>367.15</v>
      </c>
      <c r="J15" s="11"/>
      <c r="K15" s="11"/>
      <c r="L15" s="11"/>
      <c r="M15" s="14" t="s">
        <v>80</v>
      </c>
    </row>
    <row r="16" spans="1:13" ht="12">
      <c r="A16" s="12" t="s">
        <v>64</v>
      </c>
      <c r="B16" s="2">
        <v>1820</v>
      </c>
      <c r="C16" s="3" t="s">
        <v>81</v>
      </c>
      <c r="D16" s="3" t="s">
        <v>96</v>
      </c>
      <c r="E16" s="11">
        <v>370.06</v>
      </c>
      <c r="F16" s="11"/>
      <c r="G16" s="11"/>
      <c r="H16" s="11"/>
      <c r="I16" s="11">
        <v>370.06</v>
      </c>
      <c r="J16" s="11"/>
      <c r="K16" s="11"/>
      <c r="L16" s="11"/>
      <c r="M16" s="14" t="s">
        <v>82</v>
      </c>
    </row>
    <row r="17" spans="1:13" ht="12">
      <c r="A17" s="12" t="s">
        <v>64</v>
      </c>
      <c r="B17" s="2">
        <v>1821</v>
      </c>
      <c r="C17" s="3" t="s">
        <v>83</v>
      </c>
      <c r="D17" s="3" t="s">
        <v>96</v>
      </c>
      <c r="E17" s="11">
        <v>90</v>
      </c>
      <c r="F17" s="11"/>
      <c r="G17" s="11"/>
      <c r="H17" s="11">
        <v>90</v>
      </c>
      <c r="I17" s="11"/>
      <c r="J17" s="11"/>
      <c r="K17" s="11"/>
      <c r="L17" s="11"/>
      <c r="M17" s="14" t="s">
        <v>84</v>
      </c>
    </row>
    <row r="18" spans="1:13" ht="12">
      <c r="A18" s="1" t="s">
        <v>98</v>
      </c>
      <c r="B18" s="2" t="s">
        <v>59</v>
      </c>
      <c r="C18" s="3" t="s">
        <v>62</v>
      </c>
      <c r="D18" s="3"/>
      <c r="E18" s="11">
        <v>49.88</v>
      </c>
      <c r="F18" s="11"/>
      <c r="G18" s="11"/>
      <c r="H18" s="11"/>
      <c r="I18" s="11">
        <v>49.88</v>
      </c>
      <c r="J18" s="11"/>
      <c r="K18" s="11"/>
      <c r="L18" s="11"/>
      <c r="M18" s="14" t="s">
        <v>63</v>
      </c>
    </row>
    <row r="19" spans="1:13" ht="12">
      <c r="A19" s="12" t="s">
        <v>85</v>
      </c>
      <c r="B19" s="2">
        <v>1822</v>
      </c>
      <c r="C19" s="3" t="s">
        <v>86</v>
      </c>
      <c r="D19" s="3" t="s">
        <v>96</v>
      </c>
      <c r="E19" s="11">
        <v>37.63</v>
      </c>
      <c r="F19" s="11"/>
      <c r="G19" s="11">
        <v>37.63</v>
      </c>
      <c r="H19" s="11"/>
      <c r="I19" s="11"/>
      <c r="J19" s="11"/>
      <c r="K19" s="11"/>
      <c r="L19" s="11"/>
      <c r="M19" s="14" t="s">
        <v>87</v>
      </c>
    </row>
    <row r="20" spans="1:13" ht="12">
      <c r="A20" s="12" t="s">
        <v>85</v>
      </c>
      <c r="B20" s="2">
        <v>1823</v>
      </c>
      <c r="C20" s="3" t="s">
        <v>88</v>
      </c>
      <c r="D20" s="3" t="s">
        <v>96</v>
      </c>
      <c r="E20" s="11">
        <v>43.88</v>
      </c>
      <c r="F20" s="11"/>
      <c r="G20" s="11"/>
      <c r="H20" s="11"/>
      <c r="I20" s="11"/>
      <c r="J20" s="11"/>
      <c r="K20" s="11">
        <v>43.88</v>
      </c>
      <c r="L20" s="11"/>
      <c r="M20" s="14" t="s">
        <v>89</v>
      </c>
    </row>
    <row r="21" spans="1:13" ht="12">
      <c r="A21" s="12" t="s">
        <v>85</v>
      </c>
      <c r="B21" s="2">
        <v>1824</v>
      </c>
      <c r="C21" s="3" t="s">
        <v>90</v>
      </c>
      <c r="D21" s="3" t="s">
        <v>96</v>
      </c>
      <c r="E21" s="11">
        <v>140</v>
      </c>
      <c r="F21" s="11">
        <v>23.33</v>
      </c>
      <c r="G21" s="11">
        <v>116.67</v>
      </c>
      <c r="H21" s="11"/>
      <c r="I21" s="11"/>
      <c r="J21" s="11"/>
      <c r="K21" s="11"/>
      <c r="L21" s="38"/>
      <c r="M21" s="14" t="s">
        <v>91</v>
      </c>
    </row>
    <row r="22" spans="1:13" ht="12">
      <c r="A22" s="12" t="s">
        <v>85</v>
      </c>
      <c r="B22" s="2">
        <v>1825</v>
      </c>
      <c r="C22" s="5" t="s">
        <v>92</v>
      </c>
      <c r="D22" s="3" t="s">
        <v>96</v>
      </c>
      <c r="E22" s="17">
        <v>156</v>
      </c>
      <c r="F22" s="11">
        <v>26</v>
      </c>
      <c r="G22" s="11"/>
      <c r="H22" s="11"/>
      <c r="I22" s="17">
        <v>130</v>
      </c>
      <c r="J22" s="11"/>
      <c r="K22" s="11"/>
      <c r="L22" s="11"/>
      <c r="M22" s="14" t="s">
        <v>93</v>
      </c>
    </row>
    <row r="23" spans="1:13" ht="12">
      <c r="A23" s="1" t="s">
        <v>85</v>
      </c>
      <c r="B23" s="2">
        <v>1826</v>
      </c>
      <c r="C23" s="3" t="s">
        <v>81</v>
      </c>
      <c r="D23" s="3" t="s">
        <v>96</v>
      </c>
      <c r="E23" s="11">
        <v>374.21</v>
      </c>
      <c r="F23" s="11"/>
      <c r="G23" s="11"/>
      <c r="H23" s="11"/>
      <c r="I23" s="11">
        <v>374.21</v>
      </c>
      <c r="J23" s="11"/>
      <c r="K23" s="11"/>
      <c r="L23" s="11"/>
      <c r="M23" s="14" t="s">
        <v>82</v>
      </c>
    </row>
    <row r="24" spans="1:13" ht="12">
      <c r="A24" s="1" t="s">
        <v>85</v>
      </c>
      <c r="B24" s="2">
        <v>1827</v>
      </c>
      <c r="C24" s="3" t="s">
        <v>94</v>
      </c>
      <c r="D24" s="3" t="s">
        <v>96</v>
      </c>
      <c r="E24" s="11">
        <v>137.88</v>
      </c>
      <c r="F24" s="11"/>
      <c r="G24" s="11">
        <v>137.88</v>
      </c>
      <c r="H24" s="11"/>
      <c r="I24" s="11"/>
      <c r="J24" s="11"/>
      <c r="K24" s="11"/>
      <c r="L24" s="11"/>
      <c r="M24" s="14" t="s">
        <v>95</v>
      </c>
    </row>
    <row r="25" spans="1:13" ht="12">
      <c r="A25" s="12" t="s">
        <v>114</v>
      </c>
      <c r="B25" s="2" t="s">
        <v>59</v>
      </c>
      <c r="C25" s="3" t="s">
        <v>62</v>
      </c>
      <c r="D25" s="3"/>
      <c r="E25" s="11">
        <v>49.88</v>
      </c>
      <c r="F25" s="11"/>
      <c r="G25" s="11"/>
      <c r="H25" s="11"/>
      <c r="I25" s="11">
        <v>49.88</v>
      </c>
      <c r="J25" s="11"/>
      <c r="K25" s="11"/>
      <c r="L25" s="11"/>
      <c r="M25" s="14" t="s">
        <v>63</v>
      </c>
    </row>
    <row r="26" spans="1:13" ht="12">
      <c r="A26" s="12" t="s">
        <v>99</v>
      </c>
      <c r="B26" s="2">
        <v>1767</v>
      </c>
      <c r="C26" s="3" t="s">
        <v>83</v>
      </c>
      <c r="D26" s="3" t="s">
        <v>96</v>
      </c>
      <c r="E26" s="11">
        <v>25</v>
      </c>
      <c r="F26" s="11"/>
      <c r="G26" s="11">
        <v>25</v>
      </c>
      <c r="H26" s="11"/>
      <c r="I26" s="11"/>
      <c r="J26" s="11"/>
      <c r="K26" s="11"/>
      <c r="L26" s="11"/>
      <c r="M26" s="14" t="s">
        <v>100</v>
      </c>
    </row>
    <row r="27" spans="1:13" ht="12">
      <c r="A27" s="1" t="s">
        <v>99</v>
      </c>
      <c r="B27" s="2">
        <v>1768</v>
      </c>
      <c r="C27" s="3" t="s">
        <v>101</v>
      </c>
      <c r="D27" s="3" t="s">
        <v>96</v>
      </c>
      <c r="E27" s="11">
        <v>780</v>
      </c>
      <c r="F27" s="11"/>
      <c r="G27" s="11">
        <v>780</v>
      </c>
      <c r="H27" s="11"/>
      <c r="I27" s="11"/>
      <c r="J27" s="11"/>
      <c r="K27" s="11"/>
      <c r="L27" s="11"/>
      <c r="M27" s="14" t="s">
        <v>102</v>
      </c>
    </row>
    <row r="28" spans="1:13" ht="12">
      <c r="A28" s="1" t="s">
        <v>99</v>
      </c>
      <c r="B28" s="2">
        <v>1769</v>
      </c>
      <c r="C28" s="3" t="s">
        <v>103</v>
      </c>
      <c r="D28" s="3" t="s">
        <v>96</v>
      </c>
      <c r="E28" s="11">
        <v>15.25</v>
      </c>
      <c r="F28" s="11"/>
      <c r="G28" s="11"/>
      <c r="H28" s="11"/>
      <c r="I28" s="11">
        <v>15.25</v>
      </c>
      <c r="J28" s="11"/>
      <c r="K28" s="11"/>
      <c r="L28" s="11"/>
      <c r="M28" s="14" t="s">
        <v>104</v>
      </c>
    </row>
    <row r="29" spans="1:13" ht="12">
      <c r="A29" s="1" t="s">
        <v>99</v>
      </c>
      <c r="B29" s="2">
        <v>1770</v>
      </c>
      <c r="C29" s="3" t="s">
        <v>86</v>
      </c>
      <c r="D29" s="3" t="s">
        <v>96</v>
      </c>
      <c r="E29" s="11">
        <v>33.48</v>
      </c>
      <c r="F29" s="11">
        <v>5.58</v>
      </c>
      <c r="G29" s="11">
        <v>27.9</v>
      </c>
      <c r="H29" s="11"/>
      <c r="I29" s="11"/>
      <c r="J29" s="11"/>
      <c r="K29" s="11"/>
      <c r="L29" s="11"/>
      <c r="M29" s="14" t="s">
        <v>105</v>
      </c>
    </row>
    <row r="30" spans="1:13" ht="12">
      <c r="A30" s="1" t="s">
        <v>99</v>
      </c>
      <c r="B30" s="2">
        <v>1771</v>
      </c>
      <c r="C30" s="3" t="s">
        <v>106</v>
      </c>
      <c r="D30" s="3" t="s">
        <v>96</v>
      </c>
      <c r="E30" s="11">
        <v>56.81</v>
      </c>
      <c r="F30" s="11">
        <v>7.96</v>
      </c>
      <c r="G30" s="11"/>
      <c r="H30" s="11"/>
      <c r="I30" s="11"/>
      <c r="J30" s="11">
        <v>48.85</v>
      </c>
      <c r="K30" s="11"/>
      <c r="L30" s="11"/>
      <c r="M30" s="14" t="s">
        <v>107</v>
      </c>
    </row>
    <row r="31" spans="1:13" ht="12">
      <c r="A31" s="1" t="s">
        <v>99</v>
      </c>
      <c r="B31" s="2">
        <v>1772</v>
      </c>
      <c r="C31" s="3" t="s">
        <v>108</v>
      </c>
      <c r="D31" s="3" t="s">
        <v>96</v>
      </c>
      <c r="E31" s="11">
        <v>56.94</v>
      </c>
      <c r="F31" s="11"/>
      <c r="G31" s="11">
        <v>56.94</v>
      </c>
      <c r="H31" s="11"/>
      <c r="I31" s="11"/>
      <c r="J31" s="11"/>
      <c r="K31" s="11"/>
      <c r="L31" s="11"/>
      <c r="M31" s="14" t="s">
        <v>109</v>
      </c>
    </row>
    <row r="32" spans="1:13" ht="12">
      <c r="A32" s="1" t="s">
        <v>99</v>
      </c>
      <c r="B32" s="2">
        <v>1773</v>
      </c>
      <c r="C32" s="3" t="s">
        <v>81</v>
      </c>
      <c r="D32" s="3" t="s">
        <v>96</v>
      </c>
      <c r="E32" s="11">
        <v>335.21</v>
      </c>
      <c r="F32" s="11"/>
      <c r="G32" s="11"/>
      <c r="H32" s="11"/>
      <c r="I32" s="11">
        <v>335.21</v>
      </c>
      <c r="J32" s="11"/>
      <c r="K32" s="11"/>
      <c r="L32" s="11"/>
      <c r="M32" s="14" t="s">
        <v>82</v>
      </c>
    </row>
    <row r="33" spans="1:13" ht="12">
      <c r="A33" s="1" t="s">
        <v>99</v>
      </c>
      <c r="B33" s="2">
        <v>1774</v>
      </c>
      <c r="C33" s="3" t="s">
        <v>90</v>
      </c>
      <c r="D33" s="3" t="s">
        <v>96</v>
      </c>
      <c r="E33" s="11">
        <v>660</v>
      </c>
      <c r="F33" s="11">
        <v>110</v>
      </c>
      <c r="G33" s="11">
        <v>550</v>
      </c>
      <c r="H33" s="11"/>
      <c r="I33" s="11"/>
      <c r="J33" s="11"/>
      <c r="K33" s="11"/>
      <c r="L33" s="11"/>
      <c r="M33" s="14" t="s">
        <v>91</v>
      </c>
    </row>
    <row r="34" spans="1:13" ht="12">
      <c r="A34" s="1" t="s">
        <v>99</v>
      </c>
      <c r="B34" s="2">
        <v>1775</v>
      </c>
      <c r="C34" s="3" t="s">
        <v>51</v>
      </c>
      <c r="D34" s="3" t="s">
        <v>96</v>
      </c>
      <c r="E34" s="11">
        <v>2391.2</v>
      </c>
      <c r="F34" s="11">
        <v>398.53</v>
      </c>
      <c r="G34" s="11">
        <v>1992.67</v>
      </c>
      <c r="H34" s="11"/>
      <c r="I34" s="11"/>
      <c r="J34" s="11"/>
      <c r="K34" s="11"/>
      <c r="L34" s="11"/>
      <c r="M34" s="14" t="s">
        <v>91</v>
      </c>
    </row>
    <row r="35" spans="1:13" ht="12">
      <c r="A35" s="1" t="s">
        <v>99</v>
      </c>
      <c r="B35" s="2">
        <v>1776</v>
      </c>
      <c r="C35" s="3" t="s">
        <v>110</v>
      </c>
      <c r="D35" s="3" t="s">
        <v>96</v>
      </c>
      <c r="E35" s="11">
        <v>75</v>
      </c>
      <c r="F35" s="11"/>
      <c r="G35" s="11"/>
      <c r="H35" s="11"/>
      <c r="I35" s="11">
        <v>75</v>
      </c>
      <c r="J35" s="11"/>
      <c r="K35" s="11"/>
      <c r="L35" s="11"/>
      <c r="M35" s="14" t="s">
        <v>111</v>
      </c>
    </row>
    <row r="36" spans="1:13" ht="12">
      <c r="A36" s="1" t="s">
        <v>99</v>
      </c>
      <c r="B36" s="2">
        <v>1777</v>
      </c>
      <c r="C36" s="3" t="s">
        <v>115</v>
      </c>
      <c r="D36" s="3" t="s">
        <v>96</v>
      </c>
      <c r="E36" s="11">
        <v>108.4</v>
      </c>
      <c r="F36" s="11"/>
      <c r="G36" s="11">
        <v>108.4</v>
      </c>
      <c r="H36" s="11"/>
      <c r="I36" s="11"/>
      <c r="J36" s="11"/>
      <c r="K36" s="11"/>
      <c r="L36" s="11"/>
      <c r="M36" s="14" t="s">
        <v>116</v>
      </c>
    </row>
    <row r="37" spans="1:13" ht="12">
      <c r="A37" s="1" t="s">
        <v>114</v>
      </c>
      <c r="B37" s="2" t="s">
        <v>59</v>
      </c>
      <c r="C37" s="3" t="s">
        <v>62</v>
      </c>
      <c r="D37" s="3"/>
      <c r="E37" s="11">
        <v>49.88</v>
      </c>
      <c r="F37" s="11"/>
      <c r="G37" s="11"/>
      <c r="H37" s="11"/>
      <c r="I37" s="11">
        <v>49.88</v>
      </c>
      <c r="J37" s="11"/>
      <c r="K37" s="11"/>
      <c r="L37" s="11"/>
      <c r="M37" s="14" t="s">
        <v>63</v>
      </c>
    </row>
    <row r="38" spans="1:13" ht="12">
      <c r="A38" s="1" t="s">
        <v>122</v>
      </c>
      <c r="B38" s="2"/>
      <c r="C38" s="3" t="s">
        <v>183</v>
      </c>
      <c r="D38" s="3"/>
      <c r="E38" s="11">
        <v>250</v>
      </c>
      <c r="F38" s="11"/>
      <c r="G38" s="11"/>
      <c r="H38" s="11">
        <v>250</v>
      </c>
      <c r="I38" s="11"/>
      <c r="J38" s="11"/>
      <c r="K38" s="11"/>
      <c r="L38" s="11"/>
      <c r="M38" s="14" t="s">
        <v>123</v>
      </c>
    </row>
    <row r="39" spans="1:13" ht="12">
      <c r="A39" s="1" t="s">
        <v>117</v>
      </c>
      <c r="B39" s="2">
        <v>1778</v>
      </c>
      <c r="C39" s="3" t="s">
        <v>81</v>
      </c>
      <c r="D39" s="3" t="s">
        <v>96</v>
      </c>
      <c r="E39" s="11">
        <v>1029.75</v>
      </c>
      <c r="F39" s="11">
        <v>116.67</v>
      </c>
      <c r="G39" s="11"/>
      <c r="H39" s="11"/>
      <c r="I39" s="11">
        <v>913.08</v>
      </c>
      <c r="J39" s="11"/>
      <c r="K39" s="11"/>
      <c r="L39" s="11"/>
      <c r="M39" s="14" t="s">
        <v>124</v>
      </c>
    </row>
    <row r="40" spans="1:13" ht="12">
      <c r="A40" s="1" t="s">
        <v>117</v>
      </c>
      <c r="B40" s="2">
        <v>1779</v>
      </c>
      <c r="C40" s="3" t="s">
        <v>125</v>
      </c>
      <c r="D40" s="3" t="s">
        <v>96</v>
      </c>
      <c r="E40" s="11">
        <v>325.82</v>
      </c>
      <c r="F40" s="11"/>
      <c r="G40" s="11"/>
      <c r="H40" s="11"/>
      <c r="I40" s="11">
        <v>325.82</v>
      </c>
      <c r="J40" s="11"/>
      <c r="K40" s="11"/>
      <c r="L40" s="11"/>
      <c r="M40" s="14" t="s">
        <v>126</v>
      </c>
    </row>
    <row r="41" spans="1:13" ht="12">
      <c r="A41" s="1" t="s">
        <v>117</v>
      </c>
      <c r="B41" s="2">
        <v>1780</v>
      </c>
      <c r="C41" s="3" t="s">
        <v>90</v>
      </c>
      <c r="D41" s="3" t="s">
        <v>96</v>
      </c>
      <c r="E41" s="11">
        <v>140</v>
      </c>
      <c r="F41" s="11">
        <v>23.33</v>
      </c>
      <c r="G41" s="11">
        <v>116.67</v>
      </c>
      <c r="H41" s="11"/>
      <c r="I41" s="11"/>
      <c r="J41" s="11"/>
      <c r="K41" s="11"/>
      <c r="L41" s="11"/>
      <c r="M41" s="14" t="s">
        <v>91</v>
      </c>
    </row>
    <row r="42" spans="1:13" ht="12">
      <c r="A42" s="1" t="s">
        <v>117</v>
      </c>
      <c r="B42" s="2">
        <v>1781</v>
      </c>
      <c r="C42" s="3" t="s">
        <v>65</v>
      </c>
      <c r="D42" s="3" t="s">
        <v>96</v>
      </c>
      <c r="E42" s="11">
        <v>685.09</v>
      </c>
      <c r="F42" s="11">
        <v>114.18</v>
      </c>
      <c r="G42" s="11"/>
      <c r="H42" s="11"/>
      <c r="I42" s="11"/>
      <c r="J42" s="11"/>
      <c r="K42" s="11"/>
      <c r="L42" s="11">
        <v>570.91</v>
      </c>
      <c r="M42" s="14" t="s">
        <v>66</v>
      </c>
    </row>
    <row r="43" spans="1:13" ht="12">
      <c r="A43" s="1" t="s">
        <v>117</v>
      </c>
      <c r="B43" s="2">
        <v>1782</v>
      </c>
      <c r="C43" s="3" t="s">
        <v>77</v>
      </c>
      <c r="D43" s="3" t="s">
        <v>96</v>
      </c>
      <c r="E43" s="11">
        <v>49.51</v>
      </c>
      <c r="F43" s="11"/>
      <c r="G43" s="11">
        <v>49.51</v>
      </c>
      <c r="H43" s="11"/>
      <c r="I43" s="11"/>
      <c r="J43" s="11"/>
      <c r="K43" s="11"/>
      <c r="L43" s="11"/>
      <c r="M43" s="14" t="s">
        <v>107</v>
      </c>
    </row>
    <row r="44" spans="1:13" ht="12">
      <c r="A44" s="1" t="s">
        <v>117</v>
      </c>
      <c r="B44" s="2">
        <v>1783</v>
      </c>
      <c r="C44" s="3" t="s">
        <v>127</v>
      </c>
      <c r="D44" s="3" t="s">
        <v>96</v>
      </c>
      <c r="E44" s="11">
        <v>450</v>
      </c>
      <c r="F44" s="11"/>
      <c r="G44" s="11"/>
      <c r="H44" s="11">
        <v>450</v>
      </c>
      <c r="I44" s="11"/>
      <c r="J44" s="11"/>
      <c r="K44" s="11"/>
      <c r="L44" s="11"/>
      <c r="M44" s="14" t="s">
        <v>128</v>
      </c>
    </row>
    <row r="45" spans="1:13" ht="12">
      <c r="A45" s="1" t="s">
        <v>117</v>
      </c>
      <c r="B45" s="2">
        <v>1784</v>
      </c>
      <c r="C45" s="3" t="s">
        <v>129</v>
      </c>
      <c r="D45" s="3" t="s">
        <v>96</v>
      </c>
      <c r="E45" s="11">
        <v>664.8</v>
      </c>
      <c r="F45" s="11"/>
      <c r="G45" s="11"/>
      <c r="H45" s="11"/>
      <c r="I45" s="11">
        <v>664.8</v>
      </c>
      <c r="J45" s="11"/>
      <c r="K45" s="11"/>
      <c r="L45" s="11"/>
      <c r="M45" s="14" t="s">
        <v>130</v>
      </c>
    </row>
    <row r="46" spans="1:13" ht="12">
      <c r="A46" s="1" t="s">
        <v>135</v>
      </c>
      <c r="B46" s="2" t="s">
        <v>59</v>
      </c>
      <c r="C46" s="3" t="s">
        <v>62</v>
      </c>
      <c r="D46" s="3"/>
      <c r="E46" s="11">
        <v>49.88</v>
      </c>
      <c r="F46" s="11"/>
      <c r="G46" s="11"/>
      <c r="H46" s="11"/>
      <c r="I46" s="11">
        <v>49.88</v>
      </c>
      <c r="J46" s="11"/>
      <c r="K46" s="11"/>
      <c r="L46" s="11"/>
      <c r="M46" s="14" t="s">
        <v>63</v>
      </c>
    </row>
    <row r="47" spans="1:13" ht="12">
      <c r="A47" s="1" t="s">
        <v>136</v>
      </c>
      <c r="B47" s="2">
        <v>1785</v>
      </c>
      <c r="C47" s="3" t="s">
        <v>137</v>
      </c>
      <c r="D47" s="3" t="s">
        <v>96</v>
      </c>
      <c r="E47" s="11">
        <v>380.4</v>
      </c>
      <c r="F47" s="11">
        <v>63.4</v>
      </c>
      <c r="G47" s="11">
        <v>317</v>
      </c>
      <c r="H47" s="11"/>
      <c r="I47" s="11"/>
      <c r="J47" s="11"/>
      <c r="K47" s="11"/>
      <c r="L47" s="11"/>
      <c r="M47" s="14" t="s">
        <v>138</v>
      </c>
    </row>
    <row r="48" spans="1:13" ht="12">
      <c r="A48" s="12" t="s">
        <v>136</v>
      </c>
      <c r="B48" s="2">
        <v>1786</v>
      </c>
      <c r="C48" s="3" t="s">
        <v>139</v>
      </c>
      <c r="D48" s="3" t="s">
        <v>96</v>
      </c>
      <c r="E48" s="11">
        <v>18.28</v>
      </c>
      <c r="F48" s="11">
        <v>3.05</v>
      </c>
      <c r="G48" s="11"/>
      <c r="H48" s="11"/>
      <c r="I48" s="11"/>
      <c r="J48" s="11">
        <v>15.23</v>
      </c>
      <c r="K48" s="11"/>
      <c r="L48" s="11"/>
      <c r="M48" s="14" t="s">
        <v>140</v>
      </c>
    </row>
    <row r="49" spans="1:13" ht="12">
      <c r="A49" s="12" t="s">
        <v>141</v>
      </c>
      <c r="B49" s="2">
        <v>1787</v>
      </c>
      <c r="C49" s="3" t="s">
        <v>81</v>
      </c>
      <c r="D49" s="3" t="s">
        <v>96</v>
      </c>
      <c r="E49" s="11">
        <v>355.94</v>
      </c>
      <c r="F49" s="11"/>
      <c r="G49" s="11"/>
      <c r="H49" s="11"/>
      <c r="I49" s="11">
        <v>355.94</v>
      </c>
      <c r="J49" s="11"/>
      <c r="K49" s="11"/>
      <c r="L49" s="11"/>
      <c r="M49" s="14" t="s">
        <v>82</v>
      </c>
    </row>
    <row r="50" spans="1:13" ht="12">
      <c r="A50" s="43" t="s">
        <v>141</v>
      </c>
      <c r="B50" s="27">
        <v>1788</v>
      </c>
      <c r="C50" s="15" t="s">
        <v>142</v>
      </c>
      <c r="D50" s="15"/>
      <c r="E50" s="24">
        <v>12.95</v>
      </c>
      <c r="F50" s="24"/>
      <c r="G50" s="24"/>
      <c r="H50" s="24"/>
      <c r="I50" s="24">
        <v>12.95</v>
      </c>
      <c r="J50" s="24"/>
      <c r="K50" s="24"/>
      <c r="L50" s="24"/>
      <c r="M50" s="28" t="s">
        <v>140</v>
      </c>
    </row>
    <row r="51" spans="1:13" ht="12">
      <c r="A51" s="12" t="s">
        <v>141</v>
      </c>
      <c r="B51" s="2">
        <v>1789</v>
      </c>
      <c r="C51" s="3" t="s">
        <v>143</v>
      </c>
      <c r="D51" s="3" t="s">
        <v>96</v>
      </c>
      <c r="E51" s="11">
        <v>36</v>
      </c>
      <c r="F51" s="11"/>
      <c r="G51" s="11">
        <v>36</v>
      </c>
      <c r="H51" s="11"/>
      <c r="I51" s="11"/>
      <c r="J51" s="11"/>
      <c r="K51" s="11"/>
      <c r="L51" s="11"/>
      <c r="M51" s="14" t="s">
        <v>144</v>
      </c>
    </row>
    <row r="52" spans="1:13" ht="12">
      <c r="A52" s="12" t="s">
        <v>141</v>
      </c>
      <c r="B52" s="2">
        <v>1790</v>
      </c>
      <c r="C52" s="3" t="s">
        <v>145</v>
      </c>
      <c r="D52" s="3" t="s">
        <v>96</v>
      </c>
      <c r="E52" s="11">
        <v>630</v>
      </c>
      <c r="F52" s="11">
        <v>105</v>
      </c>
      <c r="G52" s="11">
        <v>525</v>
      </c>
      <c r="H52" s="11"/>
      <c r="I52" s="11"/>
      <c r="J52" s="11"/>
      <c r="K52" s="11"/>
      <c r="L52" s="11"/>
      <c r="M52" s="55" t="s">
        <v>146</v>
      </c>
    </row>
    <row r="53" spans="1:13" ht="12">
      <c r="A53" s="1" t="s">
        <v>141</v>
      </c>
      <c r="B53" s="2">
        <v>1791</v>
      </c>
      <c r="C53" s="3" t="s">
        <v>147</v>
      </c>
      <c r="D53" s="3" t="s">
        <v>96</v>
      </c>
      <c r="E53" s="11">
        <v>2875.68</v>
      </c>
      <c r="F53" s="11">
        <v>479.28</v>
      </c>
      <c r="G53" s="11">
        <v>2396.4</v>
      </c>
      <c r="H53" s="11"/>
      <c r="I53" s="11"/>
      <c r="J53" s="11"/>
      <c r="K53" s="11"/>
      <c r="L53" s="11"/>
      <c r="M53" s="14" t="s">
        <v>148</v>
      </c>
    </row>
    <row r="54" spans="1:13" ht="12">
      <c r="A54" s="1" t="s">
        <v>141</v>
      </c>
      <c r="B54" s="2">
        <v>1792</v>
      </c>
      <c r="C54" s="3" t="s">
        <v>149</v>
      </c>
      <c r="D54" s="3" t="s">
        <v>96</v>
      </c>
      <c r="E54" s="11">
        <v>95.9</v>
      </c>
      <c r="F54" s="11"/>
      <c r="G54" s="11">
        <v>95.9</v>
      </c>
      <c r="H54" s="11"/>
      <c r="I54" s="11"/>
      <c r="J54" s="11"/>
      <c r="K54" s="11"/>
      <c r="L54" s="11"/>
      <c r="M54" s="14" t="s">
        <v>150</v>
      </c>
    </row>
    <row r="55" spans="1:13" ht="12">
      <c r="A55" s="12" t="s">
        <v>151</v>
      </c>
      <c r="B55" s="2">
        <v>1793</v>
      </c>
      <c r="C55" s="3" t="s">
        <v>88</v>
      </c>
      <c r="D55" s="3"/>
      <c r="E55" s="11">
        <v>39.58</v>
      </c>
      <c r="F55" s="11"/>
      <c r="G55" s="11">
        <v>39.58</v>
      </c>
      <c r="H55" s="11"/>
      <c r="I55" s="11"/>
      <c r="J55" s="11"/>
      <c r="K55" s="11"/>
      <c r="L55" s="11"/>
      <c r="M55" s="14" t="s">
        <v>107</v>
      </c>
    </row>
    <row r="56" spans="1:13" ht="12">
      <c r="A56" s="12" t="s">
        <v>151</v>
      </c>
      <c r="B56" s="2">
        <v>1794</v>
      </c>
      <c r="C56" s="3" t="s">
        <v>90</v>
      </c>
      <c r="D56" s="3"/>
      <c r="E56" s="11">
        <v>140</v>
      </c>
      <c r="F56" s="11">
        <v>23.33</v>
      </c>
      <c r="G56" s="11">
        <v>116.67</v>
      </c>
      <c r="H56" s="11"/>
      <c r="I56" s="11"/>
      <c r="J56" s="11"/>
      <c r="K56" s="11"/>
      <c r="L56" s="11"/>
      <c r="M56" s="14" t="s">
        <v>91</v>
      </c>
    </row>
    <row r="57" spans="1:13" ht="12">
      <c r="A57" s="1" t="s">
        <v>151</v>
      </c>
      <c r="B57" s="2">
        <v>1795</v>
      </c>
      <c r="C57" s="3" t="s">
        <v>152</v>
      </c>
      <c r="D57" s="3"/>
      <c r="E57" s="11">
        <v>1558.8</v>
      </c>
      <c r="F57" s="11">
        <v>259.8</v>
      </c>
      <c r="G57" s="11"/>
      <c r="H57" s="11"/>
      <c r="I57" s="11"/>
      <c r="J57" s="11">
        <v>1299</v>
      </c>
      <c r="K57" s="11"/>
      <c r="L57" s="11"/>
      <c r="M57" s="14" t="s">
        <v>153</v>
      </c>
    </row>
    <row r="58" spans="1:13" ht="12">
      <c r="A58" s="1" t="s">
        <v>151</v>
      </c>
      <c r="B58" s="2">
        <v>1796</v>
      </c>
      <c r="C58" s="3" t="s">
        <v>139</v>
      </c>
      <c r="D58" s="3"/>
      <c r="E58" s="11">
        <v>18.84</v>
      </c>
      <c r="F58" s="11">
        <v>3.14</v>
      </c>
      <c r="G58" s="11"/>
      <c r="H58" s="11"/>
      <c r="I58" s="11"/>
      <c r="J58" s="11">
        <v>15.7</v>
      </c>
      <c r="K58" s="11"/>
      <c r="L58" s="11"/>
      <c r="M58" s="14" t="s">
        <v>140</v>
      </c>
    </row>
    <row r="59" spans="1:13" ht="12">
      <c r="A59" s="1" t="s">
        <v>151</v>
      </c>
      <c r="B59" s="2">
        <v>1797</v>
      </c>
      <c r="C59" s="3" t="s">
        <v>154</v>
      </c>
      <c r="D59" s="3"/>
      <c r="E59" s="11">
        <v>180</v>
      </c>
      <c r="F59" s="11"/>
      <c r="G59" s="11"/>
      <c r="H59" s="11"/>
      <c r="I59" s="11"/>
      <c r="J59" s="11"/>
      <c r="K59" s="11">
        <v>180</v>
      </c>
      <c r="L59" s="19"/>
      <c r="M59" s="14" t="s">
        <v>155</v>
      </c>
    </row>
    <row r="60" spans="1:13" ht="12">
      <c r="A60" s="12" t="s">
        <v>159</v>
      </c>
      <c r="B60" s="2" t="s">
        <v>59</v>
      </c>
      <c r="C60" s="3" t="s">
        <v>62</v>
      </c>
      <c r="D60" s="3"/>
      <c r="E60" s="11">
        <v>49.88</v>
      </c>
      <c r="F60" s="11"/>
      <c r="G60" s="11"/>
      <c r="H60" s="11"/>
      <c r="I60" s="11">
        <v>49.88</v>
      </c>
      <c r="J60" s="11"/>
      <c r="K60" s="11"/>
      <c r="L60" s="17"/>
      <c r="M60" s="14" t="s">
        <v>63</v>
      </c>
    </row>
    <row r="61" spans="1:13" ht="12">
      <c r="A61" s="12" t="s">
        <v>158</v>
      </c>
      <c r="B61" s="2">
        <v>1798</v>
      </c>
      <c r="C61" s="3" t="s">
        <v>137</v>
      </c>
      <c r="D61" s="3"/>
      <c r="E61" s="11">
        <v>380.4</v>
      </c>
      <c r="F61" s="11">
        <v>63.4</v>
      </c>
      <c r="G61" s="11">
        <v>317</v>
      </c>
      <c r="H61" s="11"/>
      <c r="I61" s="11"/>
      <c r="J61" s="11"/>
      <c r="K61" s="11"/>
      <c r="L61" s="17"/>
      <c r="M61" s="14" t="s">
        <v>138</v>
      </c>
    </row>
    <row r="62" spans="1:13" ht="12">
      <c r="A62" s="12" t="s">
        <v>158</v>
      </c>
      <c r="B62" s="2">
        <v>1799</v>
      </c>
      <c r="C62" s="3" t="s">
        <v>86</v>
      </c>
      <c r="D62" s="3"/>
      <c r="E62" s="11">
        <v>188.69</v>
      </c>
      <c r="F62" s="11"/>
      <c r="G62" s="11">
        <v>188.69</v>
      </c>
      <c r="H62" s="11"/>
      <c r="I62" s="11"/>
      <c r="J62" s="11"/>
      <c r="K62" s="11"/>
      <c r="L62" s="11"/>
      <c r="M62" s="14" t="s">
        <v>160</v>
      </c>
    </row>
    <row r="63" spans="1:13" ht="12">
      <c r="A63" s="12" t="s">
        <v>158</v>
      </c>
      <c r="B63" s="2">
        <v>1800</v>
      </c>
      <c r="C63" s="3" t="s">
        <v>161</v>
      </c>
      <c r="D63" s="3"/>
      <c r="E63" s="11">
        <v>996</v>
      </c>
      <c r="F63" s="11">
        <v>166</v>
      </c>
      <c r="G63" s="11"/>
      <c r="H63" s="11"/>
      <c r="I63" s="11"/>
      <c r="J63" s="11"/>
      <c r="K63" s="11">
        <v>830</v>
      </c>
      <c r="L63" s="11"/>
      <c r="M63" s="14" t="s">
        <v>162</v>
      </c>
    </row>
    <row r="64" spans="1:13" ht="12">
      <c r="A64" s="12" t="s">
        <v>158</v>
      </c>
      <c r="B64" s="2">
        <v>1801</v>
      </c>
      <c r="C64" s="3" t="s">
        <v>51</v>
      </c>
      <c r="D64" s="3"/>
      <c r="E64" s="11">
        <v>3426.8</v>
      </c>
      <c r="F64" s="11">
        <v>571.13</v>
      </c>
      <c r="G64" s="11">
        <v>2855.67</v>
      </c>
      <c r="H64" s="11"/>
      <c r="I64" s="11"/>
      <c r="J64" s="11"/>
      <c r="K64" s="11"/>
      <c r="L64" s="11"/>
      <c r="M64" s="14" t="s">
        <v>91</v>
      </c>
    </row>
    <row r="65" spans="1:13" ht="12">
      <c r="A65" s="12" t="s">
        <v>158</v>
      </c>
      <c r="B65" s="2">
        <v>1802</v>
      </c>
      <c r="C65" s="3" t="s">
        <v>61</v>
      </c>
      <c r="D65" s="3"/>
      <c r="E65" s="11">
        <v>95</v>
      </c>
      <c r="F65" s="11"/>
      <c r="G65" s="11">
        <v>95</v>
      </c>
      <c r="H65" s="11"/>
      <c r="I65" s="11"/>
      <c r="J65" s="11"/>
      <c r="K65" s="11"/>
      <c r="L65" s="11"/>
      <c r="M65" s="14" t="s">
        <v>163</v>
      </c>
    </row>
    <row r="66" spans="1:13" ht="12">
      <c r="A66" s="1" t="s">
        <v>158</v>
      </c>
      <c r="B66" s="2">
        <v>1803</v>
      </c>
      <c r="C66" s="3" t="s">
        <v>164</v>
      </c>
      <c r="D66" s="3"/>
      <c r="E66" s="11">
        <v>60</v>
      </c>
      <c r="F66" s="11"/>
      <c r="G66" s="11">
        <v>60</v>
      </c>
      <c r="H66" s="11"/>
      <c r="I66" s="11"/>
      <c r="J66" s="11"/>
      <c r="K66" s="11"/>
      <c r="L66" s="11"/>
      <c r="M66" s="14" t="s">
        <v>165</v>
      </c>
    </row>
    <row r="67" spans="1:13" ht="12">
      <c r="A67" s="1" t="s">
        <v>158</v>
      </c>
      <c r="B67" s="2">
        <v>1804</v>
      </c>
      <c r="C67" s="3" t="s">
        <v>81</v>
      </c>
      <c r="D67" s="3"/>
      <c r="E67" s="11">
        <v>1027.91</v>
      </c>
      <c r="F67" s="11"/>
      <c r="G67" s="11"/>
      <c r="H67" s="11"/>
      <c r="I67" s="11">
        <v>1027.91</v>
      </c>
      <c r="J67" s="11"/>
      <c r="K67" s="11"/>
      <c r="L67" s="11"/>
      <c r="M67" s="14" t="s">
        <v>166</v>
      </c>
    </row>
    <row r="68" spans="1:13" ht="12">
      <c r="A68" s="1" t="s">
        <v>158</v>
      </c>
      <c r="B68" s="2">
        <v>1805</v>
      </c>
      <c r="C68" s="3" t="s">
        <v>90</v>
      </c>
      <c r="D68" s="3"/>
      <c r="E68" s="11">
        <v>140</v>
      </c>
      <c r="F68" s="11">
        <v>23.33</v>
      </c>
      <c r="G68" s="11">
        <v>116.67</v>
      </c>
      <c r="H68" s="11"/>
      <c r="I68" s="11"/>
      <c r="J68" s="11"/>
      <c r="K68" s="11"/>
      <c r="L68" s="11"/>
      <c r="M68" s="14" t="s">
        <v>91</v>
      </c>
    </row>
    <row r="69" spans="1:13" ht="12">
      <c r="A69" s="1" t="s">
        <v>184</v>
      </c>
      <c r="B69" s="2"/>
      <c r="C69" s="3" t="s">
        <v>183</v>
      </c>
      <c r="D69" s="3"/>
      <c r="E69" s="11">
        <v>150</v>
      </c>
      <c r="F69" s="11"/>
      <c r="G69" s="11"/>
      <c r="H69" s="11">
        <v>150</v>
      </c>
      <c r="I69" s="11"/>
      <c r="J69" s="11"/>
      <c r="K69" s="11"/>
      <c r="L69" s="11"/>
      <c r="M69" s="14" t="s">
        <v>185</v>
      </c>
    </row>
    <row r="70" spans="1:13" ht="12">
      <c r="A70" s="1" t="s">
        <v>158</v>
      </c>
      <c r="B70" s="2">
        <v>1806</v>
      </c>
      <c r="C70" s="3" t="s">
        <v>83</v>
      </c>
      <c r="D70" s="3"/>
      <c r="E70" s="11">
        <v>122</v>
      </c>
      <c r="F70" s="11"/>
      <c r="G70" s="11"/>
      <c r="H70" s="11">
        <v>122</v>
      </c>
      <c r="I70" s="11"/>
      <c r="J70" s="11"/>
      <c r="K70" s="11"/>
      <c r="L70" s="11"/>
      <c r="M70" s="14" t="s">
        <v>84</v>
      </c>
    </row>
    <row r="71" spans="1:13" ht="12">
      <c r="A71" s="1" t="s">
        <v>172</v>
      </c>
      <c r="B71" s="2" t="s">
        <v>59</v>
      </c>
      <c r="C71" s="3" t="s">
        <v>62</v>
      </c>
      <c r="D71" s="3"/>
      <c r="E71" s="11">
        <v>49.88</v>
      </c>
      <c r="F71" s="11"/>
      <c r="G71" s="11"/>
      <c r="H71" s="11"/>
      <c r="I71" s="11">
        <v>49.88</v>
      </c>
      <c r="J71" s="11"/>
      <c r="K71" s="11"/>
      <c r="L71" s="11"/>
      <c r="M71" s="14" t="s">
        <v>63</v>
      </c>
    </row>
    <row r="72" spans="1:13" ht="12">
      <c r="A72" s="12" t="s">
        <v>170</v>
      </c>
      <c r="B72" s="2">
        <v>1807</v>
      </c>
      <c r="C72" s="3" t="s">
        <v>171</v>
      </c>
      <c r="D72" s="3"/>
      <c r="E72" s="11">
        <v>836.13</v>
      </c>
      <c r="F72" s="11">
        <v>139.35</v>
      </c>
      <c r="G72" s="11">
        <v>696.78</v>
      </c>
      <c r="H72" s="11"/>
      <c r="I72" s="11"/>
      <c r="J72" s="11"/>
      <c r="K72" s="11"/>
      <c r="L72" s="11"/>
      <c r="M72" s="14" t="s">
        <v>95</v>
      </c>
    </row>
    <row r="73" spans="1:13" ht="12">
      <c r="A73" s="1" t="s">
        <v>173</v>
      </c>
      <c r="B73" s="2">
        <v>1808</v>
      </c>
      <c r="C73" s="3" t="s">
        <v>174</v>
      </c>
      <c r="D73" s="3"/>
      <c r="E73" s="11">
        <v>876</v>
      </c>
      <c r="F73" s="11">
        <v>138</v>
      </c>
      <c r="G73" s="11"/>
      <c r="H73" s="11"/>
      <c r="I73" s="11"/>
      <c r="J73" s="11">
        <v>738</v>
      </c>
      <c r="K73" s="11"/>
      <c r="L73" s="11"/>
      <c r="M73" s="14" t="s">
        <v>175</v>
      </c>
    </row>
    <row r="74" spans="1:13" ht="12">
      <c r="A74" s="12" t="s">
        <v>173</v>
      </c>
      <c r="B74" s="2">
        <v>1809</v>
      </c>
      <c r="C74" s="3" t="s">
        <v>65</v>
      </c>
      <c r="D74" s="3"/>
      <c r="E74" s="11">
        <v>692.63</v>
      </c>
      <c r="F74" s="11">
        <v>115.44</v>
      </c>
      <c r="G74" s="11"/>
      <c r="H74" s="11"/>
      <c r="I74" s="11"/>
      <c r="J74" s="11"/>
      <c r="K74" s="11"/>
      <c r="L74" s="11">
        <v>577.19</v>
      </c>
      <c r="M74" s="14" t="s">
        <v>176</v>
      </c>
    </row>
    <row r="75" spans="1:13" ht="12">
      <c r="A75" s="12" t="s">
        <v>173</v>
      </c>
      <c r="B75" s="2">
        <v>1810</v>
      </c>
      <c r="C75" s="3" t="s">
        <v>142</v>
      </c>
      <c r="D75" s="3"/>
      <c r="E75" s="11">
        <v>8.68</v>
      </c>
      <c r="F75" s="11"/>
      <c r="G75" s="11"/>
      <c r="H75" s="11"/>
      <c r="I75" s="11">
        <v>8.68</v>
      </c>
      <c r="J75" s="11"/>
      <c r="K75" s="11"/>
      <c r="L75" s="11"/>
      <c r="M75" s="14" t="s">
        <v>177</v>
      </c>
    </row>
    <row r="76" spans="1:13" ht="12">
      <c r="A76" s="1" t="s">
        <v>173</v>
      </c>
      <c r="B76" s="2">
        <v>1828</v>
      </c>
      <c r="C76" s="3" t="s">
        <v>178</v>
      </c>
      <c r="D76" s="3"/>
      <c r="E76" s="11">
        <v>80</v>
      </c>
      <c r="F76" s="11"/>
      <c r="G76" s="11"/>
      <c r="H76" s="11"/>
      <c r="I76" s="11">
        <v>80</v>
      </c>
      <c r="J76" s="11"/>
      <c r="K76" s="11"/>
      <c r="L76" s="11"/>
      <c r="M76" s="14" t="s">
        <v>144</v>
      </c>
    </row>
    <row r="77" spans="1:13" ht="12">
      <c r="A77" s="1" t="s">
        <v>173</v>
      </c>
      <c r="B77" s="2">
        <v>1829</v>
      </c>
      <c r="C77" s="3" t="s">
        <v>139</v>
      </c>
      <c r="D77" s="3"/>
      <c r="E77" s="11">
        <v>45.1</v>
      </c>
      <c r="F77" s="11"/>
      <c r="G77" s="11"/>
      <c r="H77" s="11"/>
      <c r="I77" s="11"/>
      <c r="J77" s="11">
        <v>45.1</v>
      </c>
      <c r="K77" s="11"/>
      <c r="L77" s="11"/>
      <c r="M77" s="14" t="s">
        <v>177</v>
      </c>
    </row>
    <row r="78" spans="1:13" ht="12">
      <c r="A78" s="1" t="s">
        <v>173</v>
      </c>
      <c r="B78" s="2">
        <v>1830</v>
      </c>
      <c r="C78" s="3" t="s">
        <v>51</v>
      </c>
      <c r="D78" s="3"/>
      <c r="E78" s="11">
        <v>517.8</v>
      </c>
      <c r="F78" s="11">
        <v>86.3</v>
      </c>
      <c r="G78" s="11">
        <v>431.5</v>
      </c>
      <c r="H78" s="11"/>
      <c r="I78" s="11"/>
      <c r="J78" s="11"/>
      <c r="K78" s="11"/>
      <c r="L78" s="11"/>
      <c r="M78" s="14" t="s">
        <v>91</v>
      </c>
    </row>
    <row r="79" spans="1:13" ht="12">
      <c r="A79" s="1" t="s">
        <v>173</v>
      </c>
      <c r="B79" s="12">
        <v>1831</v>
      </c>
      <c r="C79" s="3" t="s">
        <v>161</v>
      </c>
      <c r="D79" s="3"/>
      <c r="E79" s="11">
        <v>1560</v>
      </c>
      <c r="F79" s="11">
        <v>260</v>
      </c>
      <c r="G79" s="11"/>
      <c r="H79" s="11"/>
      <c r="I79" s="11"/>
      <c r="J79" s="11"/>
      <c r="K79" s="11">
        <v>1300</v>
      </c>
      <c r="L79" s="11"/>
      <c r="M79" s="14" t="s">
        <v>179</v>
      </c>
    </row>
    <row r="80" spans="1:13" ht="12">
      <c r="A80" s="1" t="s">
        <v>173</v>
      </c>
      <c r="B80" s="2">
        <v>1832</v>
      </c>
      <c r="C80" s="3" t="s">
        <v>180</v>
      </c>
      <c r="D80" s="3"/>
      <c r="E80" s="11">
        <v>120</v>
      </c>
      <c r="F80" s="11">
        <v>20</v>
      </c>
      <c r="G80" s="11"/>
      <c r="H80" s="11"/>
      <c r="I80" s="11"/>
      <c r="J80" s="11"/>
      <c r="K80" s="11">
        <v>100</v>
      </c>
      <c r="L80" s="11"/>
      <c r="M80" s="14" t="s">
        <v>181</v>
      </c>
    </row>
    <row r="81" spans="1:13" ht="12">
      <c r="A81" s="1" t="s">
        <v>173</v>
      </c>
      <c r="B81" s="2">
        <v>1833</v>
      </c>
      <c r="C81" s="3" t="s">
        <v>81</v>
      </c>
      <c r="D81" s="3"/>
      <c r="E81" s="11">
        <v>461.96</v>
      </c>
      <c r="F81" s="11">
        <v>3.2</v>
      </c>
      <c r="G81" s="11"/>
      <c r="H81" s="11"/>
      <c r="I81" s="11">
        <v>458.76</v>
      </c>
      <c r="J81" s="11"/>
      <c r="K81" s="11"/>
      <c r="L81" s="11"/>
      <c r="M81" s="14" t="s">
        <v>82</v>
      </c>
    </row>
    <row r="82" spans="1:13" ht="12">
      <c r="A82" s="1" t="s">
        <v>173</v>
      </c>
      <c r="B82" s="2">
        <v>1834</v>
      </c>
      <c r="C82" s="3" t="s">
        <v>108</v>
      </c>
      <c r="D82" s="3"/>
      <c r="E82" s="11">
        <v>15</v>
      </c>
      <c r="F82" s="11">
        <v>2.5</v>
      </c>
      <c r="G82" s="11">
        <v>12.5</v>
      </c>
      <c r="H82" s="11"/>
      <c r="I82" s="11"/>
      <c r="J82" s="11"/>
      <c r="K82" s="11"/>
      <c r="L82" s="11"/>
      <c r="M82" s="14" t="s">
        <v>182</v>
      </c>
    </row>
    <row r="83" spans="1:13" ht="12">
      <c r="A83" s="1"/>
      <c r="B83" s="2" t="s">
        <v>59</v>
      </c>
      <c r="C83" s="3" t="s">
        <v>62</v>
      </c>
      <c r="D83" s="3"/>
      <c r="E83" s="11"/>
      <c r="F83" s="11"/>
      <c r="G83" s="11"/>
      <c r="H83" s="11"/>
      <c r="I83" s="11"/>
      <c r="J83" s="11"/>
      <c r="K83" s="11"/>
      <c r="L83" s="11"/>
      <c r="M83" s="14" t="s">
        <v>63</v>
      </c>
    </row>
    <row r="84" spans="1:13" ht="12">
      <c r="A84" s="1" t="s">
        <v>186</v>
      </c>
      <c r="B84" s="2">
        <v>1835</v>
      </c>
      <c r="C84" s="3" t="s">
        <v>81</v>
      </c>
      <c r="D84" s="3"/>
      <c r="E84" s="11">
        <v>466.76</v>
      </c>
      <c r="F84" s="11"/>
      <c r="G84" s="11"/>
      <c r="H84" s="11"/>
      <c r="I84" s="11">
        <v>466.76</v>
      </c>
      <c r="J84" s="11"/>
      <c r="K84" s="11"/>
      <c r="L84" s="11"/>
      <c r="M84" s="14" t="s">
        <v>82</v>
      </c>
    </row>
    <row r="85" spans="1:13" ht="12">
      <c r="A85" s="1" t="s">
        <v>186</v>
      </c>
      <c r="B85" s="2">
        <v>1836</v>
      </c>
      <c r="C85" s="3" t="s">
        <v>94</v>
      </c>
      <c r="D85" s="3"/>
      <c r="E85" s="11">
        <v>544.84</v>
      </c>
      <c r="F85" s="11"/>
      <c r="G85" s="11">
        <v>544.84</v>
      </c>
      <c r="H85" s="11"/>
      <c r="I85" s="11"/>
      <c r="J85" s="11"/>
      <c r="K85" s="11"/>
      <c r="L85" s="11"/>
      <c r="M85" s="14" t="s">
        <v>187</v>
      </c>
    </row>
    <row r="86" spans="1:13" ht="12">
      <c r="A86" s="1" t="s">
        <v>186</v>
      </c>
      <c r="B86" s="2">
        <v>1837</v>
      </c>
      <c r="C86" s="3" t="s">
        <v>115</v>
      </c>
      <c r="D86" s="3"/>
      <c r="E86" s="11">
        <v>101.9</v>
      </c>
      <c r="F86" s="11"/>
      <c r="G86" s="11">
        <v>101.9</v>
      </c>
      <c r="H86" s="11"/>
      <c r="I86" s="11"/>
      <c r="J86" s="11"/>
      <c r="K86" s="11"/>
      <c r="L86" s="11"/>
      <c r="M86" s="14" t="s">
        <v>188</v>
      </c>
    </row>
    <row r="87" spans="1:13" ht="12">
      <c r="A87" s="1" t="s">
        <v>186</v>
      </c>
      <c r="B87" s="2">
        <v>1838</v>
      </c>
      <c r="C87" s="3" t="s">
        <v>86</v>
      </c>
      <c r="D87" s="3"/>
      <c r="E87" s="11">
        <v>372.62</v>
      </c>
      <c r="F87" s="11"/>
      <c r="G87" s="11">
        <v>372.62</v>
      </c>
      <c r="H87" s="11"/>
      <c r="I87" s="11"/>
      <c r="J87" s="11"/>
      <c r="K87" s="11"/>
      <c r="L87" s="11"/>
      <c r="M87" s="14" t="s">
        <v>160</v>
      </c>
    </row>
    <row r="88" spans="1:13" ht="12">
      <c r="A88" s="12"/>
      <c r="B88" s="2">
        <v>1839</v>
      </c>
      <c r="C88" s="3"/>
      <c r="D88" s="3"/>
      <c r="E88" s="11"/>
      <c r="F88" s="11"/>
      <c r="G88" s="11"/>
      <c r="H88" s="11"/>
      <c r="I88" s="11"/>
      <c r="J88" s="11"/>
      <c r="K88" s="11"/>
      <c r="L88" s="11"/>
      <c r="M88" s="14" t="s">
        <v>189</v>
      </c>
    </row>
    <row r="89" spans="1:13" ht="12">
      <c r="A89" s="12" t="s">
        <v>186</v>
      </c>
      <c r="B89" s="2">
        <v>1840</v>
      </c>
      <c r="C89" s="5" t="s">
        <v>190</v>
      </c>
      <c r="D89" s="3"/>
      <c r="E89" s="11">
        <v>76.68</v>
      </c>
      <c r="F89" s="11">
        <v>12.78</v>
      </c>
      <c r="G89" s="11">
        <v>63.9</v>
      </c>
      <c r="H89" s="11"/>
      <c r="I89" s="11"/>
      <c r="J89" s="11"/>
      <c r="K89" s="11"/>
      <c r="L89" s="11"/>
      <c r="M89" s="14" t="s">
        <v>191</v>
      </c>
    </row>
    <row r="90" spans="1:13" ht="12">
      <c r="A90" s="12" t="s">
        <v>186</v>
      </c>
      <c r="B90" s="2">
        <v>1841</v>
      </c>
      <c r="C90" s="3" t="s">
        <v>142</v>
      </c>
      <c r="D90" s="3"/>
      <c r="E90" s="11">
        <v>21.94</v>
      </c>
      <c r="F90" s="11">
        <v>3.66</v>
      </c>
      <c r="G90" s="11"/>
      <c r="H90" s="11"/>
      <c r="I90" s="11">
        <v>18.28</v>
      </c>
      <c r="J90" s="11"/>
      <c r="K90" s="11"/>
      <c r="L90" s="11"/>
      <c r="M90" s="14" t="s">
        <v>140</v>
      </c>
    </row>
    <row r="91" spans="1:13" ht="12">
      <c r="A91" s="12"/>
      <c r="B91" s="2"/>
      <c r="C91" s="3" t="s">
        <v>62</v>
      </c>
      <c r="D91" s="3"/>
      <c r="E91" s="11"/>
      <c r="F91" s="11"/>
      <c r="G91" s="11"/>
      <c r="H91" s="11"/>
      <c r="I91" s="11"/>
      <c r="J91" s="11"/>
      <c r="K91" s="11"/>
      <c r="L91" s="11"/>
      <c r="M91" s="14"/>
    </row>
    <row r="92" spans="1:13" ht="12">
      <c r="A92" s="12"/>
      <c r="B92" s="2"/>
      <c r="C92" s="3"/>
      <c r="D92" s="3"/>
      <c r="E92" s="11"/>
      <c r="F92" s="11"/>
      <c r="G92" s="11"/>
      <c r="H92" s="11"/>
      <c r="I92" s="11"/>
      <c r="J92" s="11"/>
      <c r="K92" s="11"/>
      <c r="L92" s="11"/>
      <c r="M92" s="14"/>
    </row>
    <row r="93" spans="1:13" ht="12">
      <c r="A93" s="1"/>
      <c r="B93" s="2"/>
      <c r="C93" s="3"/>
      <c r="D93" s="3"/>
      <c r="E93" s="11"/>
      <c r="F93" s="11"/>
      <c r="G93" s="11"/>
      <c r="H93" s="11"/>
      <c r="I93" s="11"/>
      <c r="J93" s="11"/>
      <c r="K93" s="11"/>
      <c r="L93" s="11"/>
      <c r="M93" s="14"/>
    </row>
    <row r="94" spans="1:13" ht="12">
      <c r="A94" s="1"/>
      <c r="B94" s="2"/>
      <c r="C94" s="3"/>
      <c r="D94" s="3"/>
      <c r="E94" s="11"/>
      <c r="F94" s="11"/>
      <c r="G94" s="11"/>
      <c r="H94" s="11"/>
      <c r="I94" s="11"/>
      <c r="J94" s="11"/>
      <c r="K94" s="11"/>
      <c r="L94" s="11"/>
      <c r="M94" s="14"/>
    </row>
    <row r="95" spans="1:13" ht="12">
      <c r="A95" s="12"/>
      <c r="B95" s="2"/>
      <c r="C95" s="3"/>
      <c r="D95" s="3"/>
      <c r="E95" s="11"/>
      <c r="F95" s="11"/>
      <c r="G95" s="11"/>
      <c r="H95" s="11"/>
      <c r="I95" s="11"/>
      <c r="J95" s="11"/>
      <c r="K95" s="11"/>
      <c r="L95" s="11"/>
      <c r="M95" s="14"/>
    </row>
    <row r="96" spans="1:13" ht="12">
      <c r="A96" s="12"/>
      <c r="B96" s="2"/>
      <c r="C96" s="3"/>
      <c r="D96" s="3"/>
      <c r="E96" s="11"/>
      <c r="F96" s="11"/>
      <c r="G96" s="11"/>
      <c r="H96" s="11"/>
      <c r="I96" s="11"/>
      <c r="J96" s="11"/>
      <c r="K96" s="11"/>
      <c r="L96" s="11"/>
      <c r="M96" s="14"/>
    </row>
    <row r="97" spans="1:13" ht="12">
      <c r="A97" s="12"/>
      <c r="B97" s="2"/>
      <c r="C97" s="3"/>
      <c r="D97" s="3"/>
      <c r="E97" s="11"/>
      <c r="F97" s="11"/>
      <c r="G97" s="11"/>
      <c r="H97" s="11"/>
      <c r="I97" s="11"/>
      <c r="J97" s="11"/>
      <c r="K97" s="11"/>
      <c r="L97" s="11"/>
      <c r="M97" s="14"/>
    </row>
    <row r="98" spans="1:13" ht="12">
      <c r="A98" s="12"/>
      <c r="B98" s="2"/>
      <c r="C98" s="3"/>
      <c r="D98" s="3"/>
      <c r="E98" s="11"/>
      <c r="F98" s="11"/>
      <c r="G98" s="11"/>
      <c r="H98" s="11"/>
      <c r="I98" s="11"/>
      <c r="J98" s="11"/>
      <c r="K98" s="11"/>
      <c r="L98" s="11"/>
      <c r="M98" s="14"/>
    </row>
    <row r="99" spans="1:13" ht="12">
      <c r="A99" s="1"/>
      <c r="B99" s="2"/>
      <c r="C99" s="3"/>
      <c r="D99" s="3"/>
      <c r="E99" s="11"/>
      <c r="F99" s="11"/>
      <c r="G99" s="11"/>
      <c r="H99" s="11"/>
      <c r="I99" s="11"/>
      <c r="J99" s="11"/>
      <c r="K99" s="11"/>
      <c r="L99" s="11"/>
      <c r="M99" s="14"/>
    </row>
    <row r="100" spans="1:13" ht="12">
      <c r="A100" s="12"/>
      <c r="B100" s="2"/>
      <c r="C100" s="3"/>
      <c r="D100" s="3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1:13" ht="12">
      <c r="A101" s="12"/>
      <c r="B101" s="2"/>
      <c r="C101" s="3"/>
      <c r="D101" s="3"/>
      <c r="E101" s="11"/>
      <c r="F101" s="11"/>
      <c r="G101" s="11"/>
      <c r="H101" s="11"/>
      <c r="I101" s="11"/>
      <c r="J101" s="11"/>
      <c r="K101" s="11"/>
      <c r="L101" s="11"/>
      <c r="M101" s="14"/>
    </row>
    <row r="102" spans="1:13" ht="12">
      <c r="A102" s="12"/>
      <c r="B102" s="2"/>
      <c r="C102" s="3"/>
      <c r="D102" s="3"/>
      <c r="E102" s="11"/>
      <c r="F102" s="11"/>
      <c r="G102" s="11"/>
      <c r="H102" s="11"/>
      <c r="I102" s="11"/>
      <c r="J102" s="11"/>
      <c r="K102" s="11"/>
      <c r="L102" s="11"/>
      <c r="M102" s="14"/>
    </row>
    <row r="103" spans="1:13" ht="12">
      <c r="A103" s="12"/>
      <c r="B103" s="2"/>
      <c r="C103" s="3"/>
      <c r="D103" s="15"/>
      <c r="E103" s="11"/>
      <c r="F103" s="11"/>
      <c r="G103" s="11"/>
      <c r="H103" s="11"/>
      <c r="I103" s="11"/>
      <c r="J103" s="11"/>
      <c r="K103" s="11"/>
      <c r="L103" s="11"/>
      <c r="M103" s="14"/>
    </row>
    <row r="104" spans="1:13" ht="12">
      <c r="A104" s="12"/>
      <c r="B104" s="2"/>
      <c r="C104" s="3"/>
      <c r="D104" s="15"/>
      <c r="E104" s="11"/>
      <c r="F104" s="11"/>
      <c r="G104" s="11"/>
      <c r="H104" s="11"/>
      <c r="I104" s="11"/>
      <c r="J104" s="11"/>
      <c r="K104" s="11"/>
      <c r="L104" s="11"/>
      <c r="M104" s="14"/>
    </row>
    <row r="105" spans="1:13" ht="12">
      <c r="A105" s="12"/>
      <c r="B105" s="2"/>
      <c r="C105" s="3"/>
      <c r="D105" s="15"/>
      <c r="E105" s="11"/>
      <c r="F105" s="11"/>
      <c r="G105" s="11"/>
      <c r="H105" s="11"/>
      <c r="I105" s="11"/>
      <c r="J105" s="11"/>
      <c r="K105" s="11"/>
      <c r="L105" s="11"/>
      <c r="M105" s="14"/>
    </row>
    <row r="106" spans="1:13" ht="12">
      <c r="A106" s="1"/>
      <c r="B106" s="2"/>
      <c r="C106" s="3"/>
      <c r="D106" s="15"/>
      <c r="E106" s="11"/>
      <c r="F106" s="11"/>
      <c r="G106" s="11"/>
      <c r="H106" s="11"/>
      <c r="I106" s="11"/>
      <c r="J106" s="11"/>
      <c r="K106" s="11"/>
      <c r="L106" s="11"/>
      <c r="M106" s="14"/>
    </row>
    <row r="107" spans="1:13" ht="12">
      <c r="A107" s="1"/>
      <c r="B107" s="2"/>
      <c r="C107" s="3"/>
      <c r="D107" s="15"/>
      <c r="E107" s="54"/>
      <c r="F107" s="54"/>
      <c r="G107" s="54"/>
      <c r="H107" s="54"/>
      <c r="I107" s="54"/>
      <c r="J107" s="54"/>
      <c r="K107" s="54"/>
      <c r="L107" s="54"/>
      <c r="M107" s="14"/>
    </row>
    <row r="108" spans="1:13" ht="12">
      <c r="A108" s="1"/>
      <c r="B108" s="2"/>
      <c r="C108" s="3"/>
      <c r="D108" s="15"/>
      <c r="E108" s="54"/>
      <c r="F108" s="54"/>
      <c r="G108" s="54"/>
      <c r="H108" s="54"/>
      <c r="I108" s="54"/>
      <c r="J108" s="54"/>
      <c r="K108" s="54"/>
      <c r="L108" s="54"/>
      <c r="M108" s="14"/>
    </row>
    <row r="109" spans="1:13" ht="12">
      <c r="A109" s="1"/>
      <c r="B109" s="2"/>
      <c r="C109" s="3"/>
      <c r="D109" s="15"/>
      <c r="E109" s="54"/>
      <c r="F109" s="54"/>
      <c r="G109" s="54"/>
      <c r="H109" s="54"/>
      <c r="I109" s="54"/>
      <c r="J109" s="54"/>
      <c r="K109" s="54"/>
      <c r="L109" s="54"/>
      <c r="M109" s="14"/>
    </row>
    <row r="110" spans="1:13" ht="12">
      <c r="A110" s="1"/>
      <c r="B110" s="2"/>
      <c r="C110" s="3"/>
      <c r="D110" s="15"/>
      <c r="E110" s="54"/>
      <c r="F110" s="54"/>
      <c r="G110" s="54"/>
      <c r="H110" s="54"/>
      <c r="I110" s="54"/>
      <c r="J110" s="54"/>
      <c r="K110" s="54"/>
      <c r="L110" s="54"/>
      <c r="M110" s="14"/>
    </row>
    <row r="111" spans="1:13" ht="12">
      <c r="A111" s="1"/>
      <c r="B111" s="2"/>
      <c r="C111" s="3"/>
      <c r="D111" s="15"/>
      <c r="E111" s="54"/>
      <c r="F111" s="54"/>
      <c r="G111" s="54"/>
      <c r="H111" s="54"/>
      <c r="I111" s="54"/>
      <c r="J111" s="54"/>
      <c r="K111" s="54"/>
      <c r="L111" s="54"/>
      <c r="M111" s="14"/>
    </row>
    <row r="112" spans="1:13" ht="12.75" thickBot="1">
      <c r="A112" s="1"/>
      <c r="B112" s="2"/>
      <c r="C112" s="3"/>
      <c r="D112" s="15"/>
      <c r="E112" s="44"/>
      <c r="F112" s="44"/>
      <c r="G112" s="44"/>
      <c r="H112" s="44"/>
      <c r="I112" s="44"/>
      <c r="J112" s="44"/>
      <c r="K112" s="44"/>
      <c r="L112" s="44"/>
      <c r="M112" s="14"/>
    </row>
    <row r="113" spans="1:13" ht="13.5" thickBot="1" thickTop="1">
      <c r="A113" s="3" t="s">
        <v>13</v>
      </c>
      <c r="B113" s="2"/>
      <c r="C113" s="3"/>
      <c r="D113" s="3"/>
      <c r="E113" s="4">
        <f aca="true" t="shared" si="0" ref="E113:L113">SUM(E4:E112)</f>
        <v>42894.48</v>
      </c>
      <c r="F113" s="4">
        <f t="shared" si="0"/>
        <v>5477.509999999999</v>
      </c>
      <c r="G113" s="4">
        <f t="shared" si="0"/>
        <v>22127.409999999996</v>
      </c>
      <c r="H113" s="4">
        <f t="shared" si="0"/>
        <v>1062</v>
      </c>
      <c r="I113" s="4">
        <f t="shared" si="0"/>
        <v>6479.14</v>
      </c>
      <c r="J113" s="4">
        <f t="shared" si="0"/>
        <v>3628.8299999999995</v>
      </c>
      <c r="K113" s="4">
        <f t="shared" si="0"/>
        <v>2453.88</v>
      </c>
      <c r="L113" s="4">
        <f t="shared" si="0"/>
        <v>1665.71</v>
      </c>
      <c r="M113" s="11">
        <f>SUM(F113:L113)</f>
        <v>42894.479999999996</v>
      </c>
    </row>
    <row r="114" ht="12.75" thickTop="1">
      <c r="B114" s="2"/>
    </row>
    <row r="116" ht="12"/>
    <row r="117" ht="12"/>
    <row r="118" ht="12"/>
    <row r="119" ht="12"/>
  </sheetData>
  <sheetProtection/>
  <printOptions/>
  <pageMargins left="0.7480314960629921" right="0.7480314960629921" top="0.89" bottom="1.14" header="0.5118110236220472" footer="0.5118110236220472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0">
      <selection activeCell="H10" sqref="H10"/>
    </sheetView>
  </sheetViews>
  <sheetFormatPr defaultColWidth="9.140625" defaultRowHeight="12.75"/>
  <cols>
    <col min="1" max="1" width="9.140625" style="5" customWidth="1"/>
    <col min="2" max="2" width="8.140625" style="5" customWidth="1"/>
    <col min="3" max="3" width="12.00390625" style="5" customWidth="1"/>
    <col min="4" max="4" width="4.7109375" style="5" customWidth="1"/>
    <col min="5" max="5" width="8.57421875" style="5" customWidth="1"/>
    <col min="6" max="6" width="10.57421875" style="5" customWidth="1"/>
    <col min="7" max="11" width="9.140625" style="5" customWidth="1"/>
    <col min="12" max="12" width="14.421875" style="5" customWidth="1"/>
    <col min="13" max="16384" width="9.140625" style="5" customWidth="1"/>
  </cols>
  <sheetData>
    <row r="1" spans="1:2" ht="11.25">
      <c r="A1" s="6" t="s">
        <v>48</v>
      </c>
      <c r="B1" s="13"/>
    </row>
    <row r="3" spans="2:12" ht="11.25">
      <c r="B3" s="16"/>
      <c r="C3" s="16" t="s">
        <v>14</v>
      </c>
      <c r="H3" s="39"/>
      <c r="L3" s="17"/>
    </row>
    <row r="4" spans="8:12" ht="11.25">
      <c r="H4" s="39"/>
      <c r="K4" s="39"/>
      <c r="L4" s="17"/>
    </row>
    <row r="5" spans="1:12" ht="11.25">
      <c r="A5" s="5" t="s">
        <v>42</v>
      </c>
      <c r="E5" s="17"/>
      <c r="F5" s="17"/>
      <c r="L5" s="17"/>
    </row>
    <row r="6" spans="5:12" ht="11.25">
      <c r="E6" s="17"/>
      <c r="F6" s="17"/>
      <c r="H6" s="39"/>
      <c r="L6" s="17"/>
    </row>
    <row r="7" spans="2:7" ht="11.25">
      <c r="B7" s="5" t="s">
        <v>33</v>
      </c>
      <c r="E7" s="17"/>
      <c r="F7" s="17">
        <v>263</v>
      </c>
      <c r="G7" s="5" t="s">
        <v>34</v>
      </c>
    </row>
    <row r="8" spans="2:6" ht="11.25">
      <c r="B8" s="5" t="s">
        <v>28</v>
      </c>
      <c r="E8" s="17"/>
      <c r="F8" s="18">
        <v>13209.79</v>
      </c>
    </row>
    <row r="9" spans="5:6" ht="11.25">
      <c r="E9" s="17"/>
      <c r="F9" s="17">
        <f>F7+F8</f>
        <v>13472.79</v>
      </c>
    </row>
    <row r="10" spans="5:6" ht="11.25">
      <c r="E10" s="17"/>
      <c r="F10" s="17"/>
    </row>
    <row r="11" spans="1:6" ht="11.25">
      <c r="A11" s="5" t="s">
        <v>16</v>
      </c>
      <c r="E11" s="17"/>
      <c r="F11" s="17"/>
    </row>
    <row r="12" spans="2:6" ht="11.25">
      <c r="B12" s="5" t="s">
        <v>15</v>
      </c>
      <c r="E12" s="17"/>
      <c r="F12" s="19"/>
    </row>
    <row r="13" spans="3:6" ht="11.25">
      <c r="C13" s="5" t="s">
        <v>17</v>
      </c>
      <c r="E13" s="17"/>
      <c r="F13" s="19">
        <f>Income!D28</f>
        <v>85896.92</v>
      </c>
    </row>
    <row r="14" spans="5:6" ht="11.25">
      <c r="E14" s="19"/>
      <c r="F14" s="19"/>
    </row>
    <row r="15" spans="2:6" ht="11.25">
      <c r="B15" s="5" t="s">
        <v>28</v>
      </c>
      <c r="E15" s="17"/>
      <c r="F15" s="19"/>
    </row>
    <row r="16" spans="3:6" ht="11.25">
      <c r="C16" s="5" t="s">
        <v>40</v>
      </c>
      <c r="E16" s="17"/>
      <c r="F16" s="19"/>
    </row>
    <row r="17" spans="3:6" ht="11.25">
      <c r="C17" s="5" t="s">
        <v>41</v>
      </c>
      <c r="E17" s="17"/>
      <c r="F17" s="19"/>
    </row>
    <row r="18" spans="3:6" ht="11.25">
      <c r="C18" s="5" t="s">
        <v>18</v>
      </c>
      <c r="E18" s="17"/>
      <c r="F18" s="19"/>
    </row>
    <row r="19" spans="3:6" ht="11.25">
      <c r="C19" s="5" t="s">
        <v>49</v>
      </c>
      <c r="E19" s="17"/>
      <c r="F19" s="19"/>
    </row>
    <row r="20" spans="3:6" ht="11.25">
      <c r="C20" s="5" t="s">
        <v>50</v>
      </c>
      <c r="E20" s="17"/>
      <c r="F20" s="19"/>
    </row>
    <row r="21" spans="3:6" ht="11.25">
      <c r="C21" s="5" t="s">
        <v>19</v>
      </c>
      <c r="E21" s="19">
        <v>0</v>
      </c>
      <c r="F21" s="19"/>
    </row>
    <row r="22" spans="3:6" ht="11.25">
      <c r="C22" s="5" t="s">
        <v>35</v>
      </c>
      <c r="E22" s="19">
        <v>0</v>
      </c>
      <c r="F22" s="19"/>
    </row>
    <row r="23" spans="3:6" ht="11.25">
      <c r="C23" s="5" t="s">
        <v>36</v>
      </c>
      <c r="E23" s="19">
        <v>0</v>
      </c>
      <c r="F23" s="19"/>
    </row>
    <row r="24" spans="3:6" ht="11.25">
      <c r="C24" s="5" t="s">
        <v>20</v>
      </c>
      <c r="E24" s="19">
        <v>0</v>
      </c>
      <c r="F24" s="19"/>
    </row>
    <row r="25" spans="3:6" ht="11.25">
      <c r="C25" s="5" t="s">
        <v>37</v>
      </c>
      <c r="E25" s="19">
        <v>0</v>
      </c>
      <c r="F25" s="19"/>
    </row>
    <row r="26" spans="3:6" ht="11.25">
      <c r="C26" s="5" t="s">
        <v>38</v>
      </c>
      <c r="E26" s="19">
        <v>0</v>
      </c>
      <c r="F26" s="19"/>
    </row>
    <row r="27" spans="3:6" ht="11.25">
      <c r="C27" s="5" t="s">
        <v>21</v>
      </c>
      <c r="E27" s="18">
        <v>0</v>
      </c>
      <c r="F27" s="19">
        <f>SUM(E18:E27)</f>
        <v>0</v>
      </c>
    </row>
    <row r="28" spans="5:12" ht="11.25" thickBot="1">
      <c r="E28" s="17">
        <f>SUM(E16:E27)</f>
        <v>0</v>
      </c>
      <c r="F28" s="22"/>
      <c r="L28" s="17"/>
    </row>
    <row r="29" spans="5:12" ht="11.25">
      <c r="E29" s="17"/>
      <c r="F29" s="17">
        <f>F9+F13+F27</f>
        <v>99369.70999999999</v>
      </c>
      <c r="L29" s="17"/>
    </row>
    <row r="30" spans="1:6" ht="11.25">
      <c r="A30" s="39" t="s">
        <v>22</v>
      </c>
      <c r="E30" s="17"/>
      <c r="F30" s="17"/>
    </row>
    <row r="31" spans="2:6" ht="11.25">
      <c r="B31" s="5" t="s">
        <v>15</v>
      </c>
      <c r="E31" s="17"/>
      <c r="F31" s="17">
        <f>Expenditure!E113</f>
        <v>42894.48</v>
      </c>
    </row>
    <row r="32" spans="5:6" ht="11.25">
      <c r="E32" s="17"/>
      <c r="F32" s="17"/>
    </row>
    <row r="33" spans="5:6" ht="11.25">
      <c r="E33" s="17"/>
      <c r="F33" s="17"/>
    </row>
    <row r="34" spans="5:6" ht="11.25">
      <c r="E34" s="17"/>
      <c r="F34" s="18"/>
    </row>
    <row r="35" spans="1:10" ht="11.25" thickBot="1">
      <c r="A35" s="5" t="s">
        <v>31</v>
      </c>
      <c r="E35" s="17"/>
      <c r="F35" s="23">
        <f>F29-F31</f>
        <v>56475.22999999999</v>
      </c>
      <c r="J35" s="20"/>
    </row>
    <row r="36" spans="5:10" ht="11.25" thickTop="1">
      <c r="E36" s="17"/>
      <c r="F36" s="20"/>
      <c r="J36" s="20"/>
    </row>
    <row r="37" spans="5:10" ht="11.25">
      <c r="E37" s="17"/>
      <c r="F37" s="20"/>
      <c r="J37" s="20"/>
    </row>
    <row r="38" spans="5:10" ht="11.25">
      <c r="E38" s="17"/>
      <c r="F38" s="20"/>
      <c r="J38" s="20"/>
    </row>
    <row r="39" spans="5:10" ht="11.25">
      <c r="E39" s="17"/>
      <c r="F39" s="20"/>
      <c r="J39" s="20"/>
    </row>
    <row r="40" spans="5:6" ht="11.25">
      <c r="E40" s="17"/>
      <c r="F40" s="17"/>
    </row>
    <row r="41" spans="1:6" ht="11.25">
      <c r="A41" s="21" t="s">
        <v>23</v>
      </c>
      <c r="E41" s="17"/>
      <c r="F41" s="17"/>
    </row>
    <row r="42" spans="1:6" ht="11.25">
      <c r="A42" s="5" t="s">
        <v>32</v>
      </c>
      <c r="E42" s="17"/>
      <c r="F42" s="17"/>
    </row>
    <row r="43" spans="5:6" ht="11.25">
      <c r="E43" s="17"/>
      <c r="F43" s="17"/>
    </row>
    <row r="44" spans="2:11" ht="11.25">
      <c r="B44" s="5" t="s">
        <v>33</v>
      </c>
      <c r="E44" s="17">
        <v>263</v>
      </c>
      <c r="F44" s="17"/>
      <c r="K44" s="5" t="s">
        <v>24</v>
      </c>
    </row>
    <row r="45" spans="2:6" ht="11.25">
      <c r="B45" s="5" t="s">
        <v>28</v>
      </c>
      <c r="E45" s="18">
        <v>40151.8</v>
      </c>
      <c r="F45" s="18">
        <f>E44+E45</f>
        <v>40414.8</v>
      </c>
    </row>
    <row r="46" spans="5:6" ht="11.25">
      <c r="E46" s="17"/>
      <c r="F46" s="17">
        <f>F44+F45</f>
        <v>40414.8</v>
      </c>
    </row>
    <row r="47" spans="1:6" ht="11.25">
      <c r="A47" s="5" t="s">
        <v>25</v>
      </c>
      <c r="E47" s="17"/>
      <c r="F47" s="17"/>
    </row>
    <row r="48" spans="5:6" ht="11.25">
      <c r="E48" s="17"/>
      <c r="F48" s="18">
        <f>E47+E48</f>
        <v>0</v>
      </c>
    </row>
    <row r="49" spans="5:6" ht="11.25">
      <c r="E49" s="17"/>
      <c r="F49" s="17">
        <f>F46+F48</f>
        <v>40414.8</v>
      </c>
    </row>
    <row r="50" spans="1:6" ht="11.25">
      <c r="A50" s="5" t="s">
        <v>26</v>
      </c>
      <c r="E50" s="17"/>
      <c r="F50" s="17"/>
    </row>
    <row r="51" spans="4:6" ht="11.25">
      <c r="D51" s="33">
        <v>1554</v>
      </c>
      <c r="E51" s="17">
        <v>30</v>
      </c>
      <c r="F51" s="17"/>
    </row>
    <row r="52" spans="4:6" ht="11.25">
      <c r="D52" s="33">
        <v>1582</v>
      </c>
      <c r="E52" s="17">
        <v>42</v>
      </c>
      <c r="F52" s="17"/>
    </row>
    <row r="53" spans="4:6" ht="11.25">
      <c r="D53" s="33">
        <v>1584</v>
      </c>
      <c r="E53" s="17">
        <v>80</v>
      </c>
      <c r="F53" s="17"/>
    </row>
    <row r="54" spans="4:6" ht="11.25">
      <c r="D54" s="33">
        <v>1587</v>
      </c>
      <c r="E54" s="18">
        <v>10.84</v>
      </c>
      <c r="F54" s="19">
        <f>SUM(E51:E54)</f>
        <v>162.84</v>
      </c>
    </row>
    <row r="55" spans="5:6" ht="11.25">
      <c r="E55" s="17"/>
      <c r="F55" s="19"/>
    </row>
    <row r="56" spans="1:6" ht="11.25" thickBot="1">
      <c r="A56" s="5" t="s">
        <v>27</v>
      </c>
      <c r="E56" s="17"/>
      <c r="F56" s="23">
        <f>F49-F54</f>
        <v>40251.96000000001</v>
      </c>
    </row>
    <row r="57" spans="5:6" ht="11.25" thickTop="1">
      <c r="E57" s="17"/>
      <c r="F57" s="17"/>
    </row>
    <row r="58" spans="5:8" ht="11.25">
      <c r="E58" s="17"/>
      <c r="F58" s="17"/>
      <c r="H58" s="5" t="s">
        <v>39</v>
      </c>
    </row>
    <row r="59" spans="5:6" ht="11.25">
      <c r="E59" s="17"/>
      <c r="F59" s="17"/>
    </row>
    <row r="60" spans="5:6" ht="11.25">
      <c r="E60" s="17"/>
      <c r="F60" s="17"/>
    </row>
    <row r="61" spans="5:6" ht="11.25">
      <c r="E61" s="17"/>
      <c r="F61" s="17"/>
    </row>
    <row r="62" spans="2:6" ht="11.25">
      <c r="B62" s="39"/>
      <c r="F62" s="17"/>
    </row>
    <row r="63" spans="2:6" ht="11.25">
      <c r="B63" s="39"/>
      <c r="E63" s="39"/>
      <c r="F63" s="17"/>
    </row>
    <row r="64" ht="11.25">
      <c r="F64" s="17"/>
    </row>
    <row r="65" spans="2:6" ht="11.25">
      <c r="B65" s="39"/>
      <c r="F65" s="17"/>
    </row>
  </sheetData>
  <sheetProtection/>
  <printOptions/>
  <pageMargins left="1.81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Jeffs</dc:creator>
  <cp:keywords/>
  <dc:description/>
  <cp:lastModifiedBy>hil Creek</cp:lastModifiedBy>
  <cp:lastPrinted>2015-04-27T09:23:13Z</cp:lastPrinted>
  <dcterms:created xsi:type="dcterms:W3CDTF">2010-04-30T17:31:46Z</dcterms:created>
  <dcterms:modified xsi:type="dcterms:W3CDTF">2017-11-03T08:18:52Z</dcterms:modified>
  <cp:category/>
  <cp:version/>
  <cp:contentType/>
  <cp:contentStatus/>
</cp:coreProperties>
</file>